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9" activeTab="1"/>
  </bookViews>
  <sheets>
    <sheet name="Cover" sheetId="1" r:id="rId1"/>
    <sheet name="Contents" sheetId="2" r:id="rId2"/>
    <sheet name="1. Pipeline information" sheetId="3" r:id="rId3"/>
    <sheet name="1.1 Financial performance" sheetId="4" r:id="rId4"/>
    <sheet name="2. Revenues and expenses" sheetId="5" r:id="rId5"/>
    <sheet name="2.1 Revenue by service" sheetId="6" r:id="rId6"/>
    <sheet name="2.2 Revenue contributions " sheetId="7" r:id="rId7"/>
    <sheet name="2.3 Indirect revenue" sheetId="8" r:id="rId8"/>
    <sheet name="2.4 Shared costs" sheetId="9" r:id="rId9"/>
    <sheet name="3. Statement of pipeline assets" sheetId="10" r:id="rId10"/>
    <sheet name="3.1 Pipeline asset useful life" sheetId="11" r:id="rId11"/>
    <sheet name="3.2 Pipeline asset impairment" sheetId="12" r:id="rId12"/>
    <sheet name="3.3 Depreciation" sheetId="13" r:id="rId13"/>
    <sheet name="3.4 Shared supporting assets" sheetId="14" r:id="rId14"/>
    <sheet name="4 Recovered capital" sheetId="15" r:id="rId15"/>
    <sheet name="4.1 Pipelines capex" sheetId="16" r:id="rId16"/>
    <sheet name="5. Weighted average price" sheetId="17" r:id="rId17"/>
    <sheet name="5.1 Exempt WAP services" sheetId="18" r:id="rId18"/>
    <sheet name="6. Notes" sheetId="19" r:id="rId19"/>
    <sheet name="Sheet1" sheetId="20" state="hidden" r:id="rId20"/>
  </sheets>
  <externalReferences>
    <externalReference r:id="rId23"/>
  </externalReferences>
  <definedNames>
    <definedName name="_xlfn.IFERROR" hidden="1">#NAME?</definedName>
    <definedName name="ABN">'Cover'!$C$17</definedName>
    <definedName name="_xlnm.Print_Area" localSheetId="2">'1. Pipeline information'!$A$1:$E$37</definedName>
    <definedName name="_xlnm.Print_Area" localSheetId="3">'1.1 Financial performance'!$A$1:$D$14</definedName>
    <definedName name="_xlnm.Print_Area" localSheetId="4">'2. Revenues and expenses'!$A$1:$J$41</definedName>
    <definedName name="_xlnm.Print_Area" localSheetId="5">'2.1 Revenue by service'!$A$1:$J$24</definedName>
    <definedName name="_xlnm.Print_Area" localSheetId="6">'2.2 Revenue contributions '!$A$1:$F$29</definedName>
    <definedName name="_xlnm.Print_Area" localSheetId="7">'2.3 Indirect revenue'!$A$1:$I$37</definedName>
    <definedName name="_xlnm.Print_Area" localSheetId="8">'2.4 Shared costs'!$A$1:$J$37</definedName>
    <definedName name="_xlnm.Print_Area" localSheetId="9">'3. Statement of pipeline assets'!$A$1:$F$75</definedName>
    <definedName name="_xlnm.Print_Area" localSheetId="10">'3.1 Pipeline asset useful life'!$A$1:$G$27</definedName>
    <definedName name="_xlnm.Print_Area" localSheetId="11">'3.2 Pipeline asset impairment'!$A$1:$I$55</definedName>
    <definedName name="_xlnm.Print_Area" localSheetId="12">'3.3 Depreciation'!$A$1:$P$79</definedName>
    <definedName name="_xlnm.Print_Area" localSheetId="13">'3.4 Shared supporting assets'!$A$1:$H$37</definedName>
    <definedName name="_xlnm.Print_Area" localSheetId="14">'4 Recovered capital'!$A$1:$BL$43</definedName>
    <definedName name="_xlnm.Print_Area" localSheetId="15">'4.1 Pipelines capex'!$A$1:$F$35</definedName>
    <definedName name="_xlnm.Print_Area" localSheetId="16">'5. Weighted average price'!$A$1:$BJ$22</definedName>
    <definedName name="_xlnm.Print_Area" localSheetId="17">'5.1 Exempt WAP services'!$A$1:$F$15</definedName>
    <definedName name="_xlnm.Print_Area" localSheetId="18">'6. Notes'!$A$1:$E$4</definedName>
    <definedName name="_xlnm.Print_Area" localSheetId="1">'Contents'!$B$2:$K$49</definedName>
    <definedName name="_xlnm.Print_Area" localSheetId="0">'Cover'!$A$1:$J$41</definedName>
    <definedName name="_xlnm.Print_Area" localSheetId="19">'Sheet1'!$A$1:$N$33</definedName>
    <definedName name="Tradingname">'Cover'!$C$15</definedName>
    <definedName name="YEAR">'[1]Outcomes'!$B$3</definedName>
    <definedName name="Yearending">'Cover'!$C$23</definedName>
    <definedName name="Yearstart">'Cover'!$C$21</definedName>
  </definedNames>
  <calcPr fullCalcOnLoad="1"/>
</workbook>
</file>

<file path=xl/sharedStrings.xml><?xml version="1.0" encoding="utf-8"?>
<sst xmlns="http://schemas.openxmlformats.org/spreadsheetml/2006/main" count="540" uniqueCount="290">
  <si>
    <t>Category</t>
  </si>
  <si>
    <t>Impairment Losses (nature of the impairment loss)</t>
  </si>
  <si>
    <t>Buildings</t>
  </si>
  <si>
    <t>Depreciation</t>
  </si>
  <si>
    <t>Colour coding of input sheets:</t>
  </si>
  <si>
    <t>Yellow = Input cells</t>
  </si>
  <si>
    <t>Grey - Not applicable/No inputs required</t>
  </si>
  <si>
    <t>Leave coloured cells blank if no information exists - PLEASE DO NOT ENTER TEXT unless specifically requested to do so.</t>
  </si>
  <si>
    <t>All dollar amounts are to be unrounded, and in nominal terms.</t>
  </si>
  <si>
    <t>Business address</t>
  </si>
  <si>
    <t>Address</t>
  </si>
  <si>
    <t>Suburb</t>
  </si>
  <si>
    <t>State</t>
  </si>
  <si>
    <t>Postcode</t>
  </si>
  <si>
    <t>Postal address</t>
  </si>
  <si>
    <t>Contact name/s</t>
  </si>
  <si>
    <t>Contact phone/s</t>
  </si>
  <si>
    <t>Contact email address/s</t>
  </si>
  <si>
    <t xml:space="preserve"> </t>
  </si>
  <si>
    <t>Table of contents</t>
  </si>
  <si>
    <t>Description</t>
  </si>
  <si>
    <t>Profit from sale of fixed assets</t>
  </si>
  <si>
    <t xml:space="preserve">Other revenue </t>
  </si>
  <si>
    <t>Total revenue</t>
  </si>
  <si>
    <t xml:space="preserve">Depreciation </t>
  </si>
  <si>
    <t>TOTAL ASSETS</t>
  </si>
  <si>
    <t>Total</t>
  </si>
  <si>
    <t>Total fixed assets</t>
  </si>
  <si>
    <t>Gas Pipeline Operator</t>
  </si>
  <si>
    <t xml:space="preserve">This template is to be uploaded by a Gas Pipeline Operator to its website to fulfil its annual reporting obligations. </t>
  </si>
  <si>
    <t xml:space="preserve">Australian business number: </t>
  </si>
  <si>
    <t>Pipeline location</t>
  </si>
  <si>
    <t>Number of customers</t>
  </si>
  <si>
    <t>Service type</t>
  </si>
  <si>
    <t>Service description</t>
  </si>
  <si>
    <t>Transportation services</t>
  </si>
  <si>
    <t xml:space="preserve"> Firm transportation service</t>
  </si>
  <si>
    <t xml:space="preserve"> Interruptible or as available transportation service</t>
  </si>
  <si>
    <t xml:space="preserve"> Backhaul services</t>
  </si>
  <si>
    <t xml:space="preserve"> Firm compression service</t>
  </si>
  <si>
    <t xml:space="preserve"> Interruptible compression service</t>
  </si>
  <si>
    <t>Storage services</t>
  </si>
  <si>
    <t xml:space="preserve"> Park services</t>
  </si>
  <si>
    <t xml:space="preserve"> Park and loan services</t>
  </si>
  <si>
    <t>Trading services</t>
  </si>
  <si>
    <t xml:space="preserve"> Capacity trading service</t>
  </si>
  <si>
    <t xml:space="preserve"> In pipe trading service</t>
  </si>
  <si>
    <t>Other (please specify)</t>
  </si>
  <si>
    <t>Provided to related parties</t>
  </si>
  <si>
    <t>Direct revenue</t>
  </si>
  <si>
    <t>Distribution/transmission revenue</t>
  </si>
  <si>
    <t>Customer contribution revenue</t>
  </si>
  <si>
    <t>Total direct revenue</t>
  </si>
  <si>
    <t>Other direct revenue</t>
  </si>
  <si>
    <t>Total indirect revenue allocated</t>
  </si>
  <si>
    <t>Insurance</t>
  </si>
  <si>
    <t>Licence and regulatory costs</t>
  </si>
  <si>
    <t>Directly attributable finance charges</t>
  </si>
  <si>
    <t>Indirect revenue allocated</t>
  </si>
  <si>
    <t>Employee costs</t>
  </si>
  <si>
    <t>Indirect operating Expenses</t>
  </si>
  <si>
    <t xml:space="preserve">Shared asset depreciation </t>
  </si>
  <si>
    <t>Loss from sale of shared fixed assets</t>
  </si>
  <si>
    <t>Amounts excluding related party transactions</t>
  </si>
  <si>
    <t>Related party transactions</t>
  </si>
  <si>
    <t>Direct costs</t>
  </si>
  <si>
    <t>Total direct costs</t>
  </si>
  <si>
    <t>Total costs</t>
  </si>
  <si>
    <t>Other direct costs</t>
  </si>
  <si>
    <t>Information technology and communication costs</t>
  </si>
  <si>
    <t>Rental and leasing costs</t>
  </si>
  <si>
    <t>Leasing and rental costs</t>
  </si>
  <si>
    <t>Pipeline assets</t>
  </si>
  <si>
    <t>Initial construction cost</t>
  </si>
  <si>
    <t>Asset disposal (at cost)</t>
  </si>
  <si>
    <t>Closing pipeline carrying value</t>
  </si>
  <si>
    <t>Initial purchase costs</t>
  </si>
  <si>
    <t>Improvements capitalised</t>
  </si>
  <si>
    <t>Depreciation/amortisation</t>
  </si>
  <si>
    <t>Other assets</t>
  </si>
  <si>
    <t>% allocated to pipeline</t>
  </si>
  <si>
    <t>Income statement account applied to</t>
  </si>
  <si>
    <t>Acquisition date</t>
  </si>
  <si>
    <t>Useful life</t>
  </si>
  <si>
    <t>Construction cost</t>
  </si>
  <si>
    <t>Additions</t>
  </si>
  <si>
    <t>Disposals</t>
  </si>
  <si>
    <t>Cost base</t>
  </si>
  <si>
    <t>Written down value</t>
  </si>
  <si>
    <t>Years</t>
  </si>
  <si>
    <t>Total pipeline assets</t>
  </si>
  <si>
    <t>Disposal (at cost)</t>
  </si>
  <si>
    <t>Backhaul services</t>
  </si>
  <si>
    <t>Capacity trading service</t>
  </si>
  <si>
    <t>In pipe trading service</t>
  </si>
  <si>
    <t>Year</t>
  </si>
  <si>
    <t>Asset description</t>
  </si>
  <si>
    <t>Compressors</t>
  </si>
  <si>
    <t>Closing compressors carrying value</t>
  </si>
  <si>
    <t>Depreciation of compressors</t>
  </si>
  <si>
    <t>Odourant plants</t>
  </si>
  <si>
    <t>Depreciation of odourant plants</t>
  </si>
  <si>
    <t>Closing odourant plants carrying value</t>
  </si>
  <si>
    <t>Depreciation of buildings</t>
  </si>
  <si>
    <t>Closing buildings carrying value</t>
  </si>
  <si>
    <t>Total allocated to pipeline excluding related parties</t>
  </si>
  <si>
    <t>Total related party amounts allocated to pipeline</t>
  </si>
  <si>
    <t>Total exempt services</t>
  </si>
  <si>
    <t>Capacity based</t>
  </si>
  <si>
    <t>Volumetric based</t>
  </si>
  <si>
    <t>Financial performance measures</t>
  </si>
  <si>
    <t>Earnings before interest and tax</t>
  </si>
  <si>
    <t>Total assets</t>
  </si>
  <si>
    <t>Return on assets</t>
  </si>
  <si>
    <t>Pipeline</t>
  </si>
  <si>
    <t>Earnings before Interest and tax (EBIT)</t>
  </si>
  <si>
    <t>Pipeline information</t>
  </si>
  <si>
    <t>Other Services</t>
  </si>
  <si>
    <t>Postage Stamp Transportation Services</t>
  </si>
  <si>
    <t>Zonal Based Transportation Services</t>
  </si>
  <si>
    <t>Distance Based Transportation Services (to major delivery points)</t>
  </si>
  <si>
    <t>Zone 1</t>
  </si>
  <si>
    <t>Zone 2</t>
  </si>
  <si>
    <t>Zone 3</t>
  </si>
  <si>
    <t>Major Delivery Point 1</t>
  </si>
  <si>
    <t>Major Delivery Point 2</t>
  </si>
  <si>
    <t>Major Delivery Point 3</t>
  </si>
  <si>
    <t>Other Delivery Points</t>
  </si>
  <si>
    <t>Capacity based charges</t>
  </si>
  <si>
    <t>Volumetric based charges</t>
  </si>
  <si>
    <t>Total Postage Stamp Revenue</t>
  </si>
  <si>
    <t>Total Zonal Revenue</t>
  </si>
  <si>
    <t>Total Distance Based Revenue</t>
  </si>
  <si>
    <t>Revenue $</t>
  </si>
  <si>
    <t>Total MDQ</t>
  </si>
  <si>
    <t>WAP ($/MDQ)</t>
  </si>
  <si>
    <t>WAP (GJ)</t>
  </si>
  <si>
    <t>Revenue</t>
  </si>
  <si>
    <t>Operating expenses</t>
  </si>
  <si>
    <t>Net tax liabilities</t>
  </si>
  <si>
    <t>Shared supporting assets</t>
  </si>
  <si>
    <t>Shared property, plant and equipment at cost</t>
  </si>
  <si>
    <t>Shared property, plant and equipment depreciation</t>
  </si>
  <si>
    <t>Closing shared property, plant and equipment</t>
  </si>
  <si>
    <t xml:space="preserve">Inventories </t>
  </si>
  <si>
    <t>Deferred tax assets</t>
  </si>
  <si>
    <t>Total shared supporting assets allocated</t>
  </si>
  <si>
    <t>Maintenance capitalised</t>
  </si>
  <si>
    <t>Description (list each individual  balance sheet item)</t>
  </si>
  <si>
    <t xml:space="preserve">Useful life </t>
  </si>
  <si>
    <t>years</t>
  </si>
  <si>
    <t>Reason for choosing this useful life</t>
  </si>
  <si>
    <t>Total service revenue</t>
  </si>
  <si>
    <t>Acqusition date</t>
  </si>
  <si>
    <t>Provided to non related parties</t>
  </si>
  <si>
    <t>Repairs and maintenance</t>
  </si>
  <si>
    <t>Wages</t>
  </si>
  <si>
    <t>Borrowing costs</t>
  </si>
  <si>
    <t xml:space="preserve">Total </t>
  </si>
  <si>
    <t>Source</t>
  </si>
  <si>
    <t>Total allocated to pipeline</t>
  </si>
  <si>
    <t>Construction date</t>
  </si>
  <si>
    <t>Service category</t>
  </si>
  <si>
    <t>Revenue by service</t>
  </si>
  <si>
    <t>Asset useful life</t>
  </si>
  <si>
    <t>Total capitalised pipeline construction costs</t>
  </si>
  <si>
    <t>Pipelines</t>
  </si>
  <si>
    <t>City Gates, supply regulators and valve stations</t>
  </si>
  <si>
    <t>Depreciation of city gates, supply regulators and valve stations</t>
  </si>
  <si>
    <t>Closing city gates, supply regulators and valve stations carrying value</t>
  </si>
  <si>
    <t>Metering</t>
  </si>
  <si>
    <t>Depreciation of metering</t>
  </si>
  <si>
    <t>Closing Metering</t>
  </si>
  <si>
    <t>SCADA (Communications)</t>
  </si>
  <si>
    <t>Depreciation of SCADA</t>
  </si>
  <si>
    <t>Closing SCADA carrying value</t>
  </si>
  <si>
    <t>Land and easements</t>
  </si>
  <si>
    <t>Closing land and easements carrying value</t>
  </si>
  <si>
    <t>Other depreciable assets</t>
  </si>
  <si>
    <t>Intitial purchase/improvement cost</t>
  </si>
  <si>
    <t>Other non-depreciable pipeline assets</t>
  </si>
  <si>
    <t>Construction or acquisition cost</t>
  </si>
  <si>
    <t>Current year depreciation</t>
  </si>
  <si>
    <t>Less depreciation</t>
  </si>
  <si>
    <t>Data validation lists</t>
  </si>
  <si>
    <t xml:space="preserve">Pipelines </t>
  </si>
  <si>
    <t xml:space="preserve">Compressors </t>
  </si>
  <si>
    <t xml:space="preserve">City Gates, supply regulators and valve stations </t>
  </si>
  <si>
    <t xml:space="preserve">Metering </t>
  </si>
  <si>
    <t xml:space="preserve">Odourant plants </t>
  </si>
  <si>
    <t xml:space="preserve">SCADA (Communications) </t>
  </si>
  <si>
    <t xml:space="preserve">Buildings </t>
  </si>
  <si>
    <t>Capitalised maintenance</t>
  </si>
  <si>
    <t>Estimated residual value</t>
  </si>
  <si>
    <t xml:space="preserve"> Firm forward haul transportation services</t>
  </si>
  <si>
    <t>Interruptible or as available transportation services</t>
  </si>
  <si>
    <t>Shared costs</t>
  </si>
  <si>
    <t>Asset impairment</t>
  </si>
  <si>
    <t>Impairment date</t>
  </si>
  <si>
    <t>Basis for impairment</t>
  </si>
  <si>
    <t>Reporting template</t>
  </si>
  <si>
    <t>Reporting period start date:</t>
  </si>
  <si>
    <t>Reporting period end date:</t>
  </si>
  <si>
    <t>Shared assets</t>
  </si>
  <si>
    <t>Construction cost or acqusition cost (where allowed) apportioned</t>
  </si>
  <si>
    <t>Recovered capital method (rule 569(4))</t>
  </si>
  <si>
    <t>Return on capital</t>
  </si>
  <si>
    <t>Total Return of Capital</t>
  </si>
  <si>
    <t>Negative residual value</t>
  </si>
  <si>
    <t>Reversal date</t>
  </si>
  <si>
    <t>Basis for Reversal</t>
  </si>
  <si>
    <t>Description (list each individual shared asset category greater than 5%)</t>
  </si>
  <si>
    <t>Category of shared assets</t>
  </si>
  <si>
    <t>Total amount</t>
  </si>
  <si>
    <t>Description of works</t>
  </si>
  <si>
    <t>Date recognised</t>
  </si>
  <si>
    <t>Firm forward haul transportation services</t>
  </si>
  <si>
    <t>Park and park and loan services</t>
  </si>
  <si>
    <t>$'000</t>
  </si>
  <si>
    <t>Total TJ</t>
  </si>
  <si>
    <t>Other shared costs</t>
  </si>
  <si>
    <t>Total shared costs allocated</t>
  </si>
  <si>
    <t>Pipeline length (km)</t>
  </si>
  <si>
    <t xml:space="preserve">Year ending </t>
  </si>
  <si>
    <t xml:space="preserve">   other service (insert description)</t>
  </si>
  <si>
    <t>$ nominal</t>
  </si>
  <si>
    <t>Table 1.1: Pipeline details</t>
  </si>
  <si>
    <t>Table 1.2: Pipeline services provided</t>
  </si>
  <si>
    <t>Table 2.1.1:  Revenue by service</t>
  </si>
  <si>
    <t>Table 2.2.1: Customer contributions received</t>
  </si>
  <si>
    <t>Table 2.2.2: Government contributions received</t>
  </si>
  <si>
    <t xml:space="preserve">Description </t>
  </si>
  <si>
    <t>(list each individual revenue item)</t>
  </si>
  <si>
    <t>Indirect revenue</t>
  </si>
  <si>
    <t>Table 2.3.1: Indirect revenue allocation</t>
  </si>
  <si>
    <t>Table 2.4.1: Shared cost allocation</t>
  </si>
  <si>
    <t xml:space="preserve"> (list each individual cost)</t>
  </si>
  <si>
    <t>Statement of pipeline revenues and expenses</t>
  </si>
  <si>
    <t>Revenue - contributions</t>
  </si>
  <si>
    <t>Statement of pipeline assets</t>
  </si>
  <si>
    <t>Table 3.1: Pipeline assets</t>
  </si>
  <si>
    <t>Table 4.1: Recovered capital method - pipeline assets</t>
  </si>
  <si>
    <t>Capital expenditure</t>
  </si>
  <si>
    <t>Weighted average prices</t>
  </si>
  <si>
    <t xml:space="preserve"> Interruptible or as available transportation services</t>
  </si>
  <si>
    <t>Table 5.1:  Weighted average prices</t>
  </si>
  <si>
    <t>$</t>
  </si>
  <si>
    <t>Return of capital</t>
  </si>
  <si>
    <t>Recovered capital method total asset value</t>
  </si>
  <si>
    <t>Drag and drop columns if required</t>
  </si>
  <si>
    <t>Impairment amount $ nominal</t>
  </si>
  <si>
    <t>Prior Impairment amount 
$ nominal</t>
  </si>
  <si>
    <t>Reversal amount
$nominal</t>
  </si>
  <si>
    <t>Expenditure ($ nominal)</t>
  </si>
  <si>
    <t xml:space="preserve">insert asset description </t>
  </si>
  <si>
    <t>Table 3.1.1: Asset useful life</t>
  </si>
  <si>
    <t>Table 3.2.2: Asset impairment reversals</t>
  </si>
  <si>
    <t>Table 3.2.1: Assets impaired</t>
  </si>
  <si>
    <t>Table 3.3.1: Fixed assets at cost - pipeline assets</t>
  </si>
  <si>
    <t>Table 3.3.2: Shared assets at cost (less straight line depreciation)</t>
  </si>
  <si>
    <t>Table 3.4.1: Shared supporting asset allocation</t>
  </si>
  <si>
    <t>Service provider:</t>
  </si>
  <si>
    <t>Pipeline name:</t>
  </si>
  <si>
    <t>Indirect revenue excluding related parties</t>
  </si>
  <si>
    <t>Shared costs excluding related parties</t>
  </si>
  <si>
    <t>Indirect  revenue from related parties</t>
  </si>
  <si>
    <t>Shared costs paid to related parties</t>
  </si>
  <si>
    <t>Additions and improvements capitalised</t>
  </si>
  <si>
    <t>Prior years' depreciation</t>
  </si>
  <si>
    <t>Table 4.2: Pipeline details</t>
  </si>
  <si>
    <t>Basis of Preparation reference</t>
  </si>
  <si>
    <t>Table 1.1.1: Return on assets</t>
  </si>
  <si>
    <t>Table 2.1:  Statement of pipeline revenues and expenses</t>
  </si>
  <si>
    <t>Table 4.1.1: Capital expenditure greater than 5% of construction cost</t>
  </si>
  <si>
    <t>Firm stand alone compression services</t>
  </si>
  <si>
    <t>Firm park/park and loan services</t>
  </si>
  <si>
    <t>Stand alone compression services</t>
  </si>
  <si>
    <t>Additional (optional) notes and information</t>
  </si>
  <si>
    <t>Reporting period</t>
  </si>
  <si>
    <t>Previous reporting period</t>
  </si>
  <si>
    <t xml:space="preserve">please identify other shared costs </t>
  </si>
  <si>
    <t>Other depreciable pipeline assets</t>
  </si>
  <si>
    <t>Closing other depreciable pipeline assets carrying value</t>
  </si>
  <si>
    <t>Firm stand-alone compression service</t>
  </si>
  <si>
    <t>Interruptible or as available stand-alone compression service</t>
  </si>
  <si>
    <t>Stand-alone compression services</t>
  </si>
  <si>
    <t>Services exemption granted from ERA for Weighted Average Price disclosure</t>
  </si>
  <si>
    <t>Table 5.1.1: ERA exemptions</t>
  </si>
  <si>
    <t>Dark cyan = ERA insructions/headings</t>
  </si>
  <si>
    <t>Reporting Period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</si>
</sst>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_);_(@_)"/>
    <numFmt numFmtId="166" formatCode="_(* #,##0_);_(* \(#,##0\);_(* &quot;-&quot;??_);_(@_)"/>
    <numFmt numFmtId="167" formatCode="0.0"/>
    <numFmt numFmtId="168" formatCode="0.0000"/>
    <numFmt numFmtId="169" formatCode="#,##0.0;\(#,##0.0\)"/>
    <numFmt numFmtId="170" formatCode="_(* #,##0.0_);_(* \(#,##0.0\);_(* &quot;-&quot;??_);_(@_)"/>
    <numFmt numFmtId="171" formatCode="#,##0.0"/>
    <numFmt numFmtId="172" formatCode="yyyy"/>
    <numFmt numFmtId="173" formatCode="_(#,##0_);\(#,##0\);&quot; - &quot;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dd\,\ d\ mmmm\ yyyy"/>
    <numFmt numFmtId="179" formatCode="[$-409]h:mm:ss\ AM/PM"/>
    <numFmt numFmtId="180" formatCode="[$-F800]dddd\,\ mmmm\ dd\,\ yyyy"/>
    <numFmt numFmtId="181" formatCode="mmm\-yyyy"/>
  </numFmts>
  <fonts count="7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62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Malgun Gothic"/>
      <family val="2"/>
    </font>
    <font>
      <sz val="10"/>
      <name val="Cambri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9"/>
      <name val="Malgun Gothic"/>
      <family val="2"/>
    </font>
    <font>
      <sz val="10"/>
      <name val="Calibri Light"/>
      <family val="2"/>
    </font>
    <font>
      <sz val="28"/>
      <color indexed="10"/>
      <name val="Arial"/>
      <family val="2"/>
    </font>
    <font>
      <sz val="8"/>
      <color indexed="8"/>
      <name val="Malgun Gothic"/>
      <family val="2"/>
    </font>
    <font>
      <sz val="18"/>
      <color indexed="9"/>
      <name val="Arial"/>
      <family val="2"/>
    </font>
    <font>
      <b/>
      <sz val="18"/>
      <color indexed="9"/>
      <name val="Arial Black"/>
      <family val="2"/>
    </font>
    <font>
      <b/>
      <sz val="18"/>
      <color indexed="9"/>
      <name val="Arial"/>
      <family val="2"/>
    </font>
    <font>
      <u val="single"/>
      <sz val="18"/>
      <color indexed="9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b/>
      <sz val="14"/>
      <color indexed="12"/>
      <name val="Arial"/>
      <family val="2"/>
    </font>
    <font>
      <b/>
      <sz val="9"/>
      <color indexed="9"/>
      <name val="Malgun Gothic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0"/>
    </font>
    <font>
      <b/>
      <sz val="7"/>
      <color indexed="18"/>
      <name val="Arial"/>
      <family val="0"/>
    </font>
    <font>
      <sz val="28"/>
      <color rgb="FFFF0000"/>
      <name val="Arial"/>
      <family val="2"/>
    </font>
    <font>
      <sz val="8"/>
      <color rgb="FF000000"/>
      <name val="Malgun Gothic"/>
      <family val="2"/>
    </font>
    <font>
      <sz val="18"/>
      <color theme="0"/>
      <name val="Arial"/>
      <family val="2"/>
    </font>
    <font>
      <b/>
      <sz val="18"/>
      <color theme="0"/>
      <name val="Arial Black"/>
      <family val="2"/>
    </font>
    <font>
      <b/>
      <sz val="18"/>
      <color theme="0"/>
      <name val="Arial"/>
      <family val="2"/>
    </font>
    <font>
      <u val="single"/>
      <sz val="18"/>
      <color theme="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0000FF"/>
      <name val="Arial"/>
      <family val="2"/>
    </font>
    <font>
      <b/>
      <sz val="9"/>
      <color theme="0"/>
      <name val="Malgun Gothic"/>
      <family val="2"/>
    </font>
  </fonts>
  <fills count="39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4" fontId="0" fillId="7" borderId="0" applyNumberFormat="0" applyFont="0" applyBorder="0" applyAlignment="0">
      <protection/>
    </xf>
    <xf numFmtId="41" fontId="0" fillId="7" borderId="0" applyNumberFormat="0" applyFont="0" applyBorder="0" applyAlignment="0">
      <protection/>
    </xf>
    <xf numFmtId="41" fontId="0" fillId="7" borderId="0" applyNumberFormat="0" applyFont="0" applyBorder="0" applyAlignment="0">
      <protection/>
    </xf>
    <xf numFmtId="41" fontId="0" fillId="7" borderId="0" applyNumberFormat="0" applyFont="0" applyBorder="0" applyAlignment="0">
      <protection/>
    </xf>
    <xf numFmtId="0" fontId="18" fillId="5" borderId="1" applyNumberFormat="0" applyAlignment="0" applyProtection="0"/>
    <xf numFmtId="0" fontId="18" fillId="5" borderId="1" applyNumberFormat="0" applyAlignment="0" applyProtection="0"/>
    <xf numFmtId="0" fontId="19" fillId="14" borderId="2" applyNumberFormat="0" applyAlignment="0" applyProtection="0"/>
    <xf numFmtId="0" fontId="19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164" fontId="0" fillId="16" borderId="0" applyFont="0" applyBorder="0" applyAlignment="0">
      <protection locked="0"/>
    </xf>
    <xf numFmtId="41" fontId="0" fillId="16" borderId="0" applyFont="0" applyBorder="0" applyAlignment="0">
      <protection locked="0"/>
    </xf>
    <xf numFmtId="41" fontId="0" fillId="16" borderId="0" applyFont="0" applyBorder="0" applyAlignment="0">
      <protection locked="0"/>
    </xf>
    <xf numFmtId="41" fontId="0" fillId="16" borderId="0" applyFont="0" applyBorder="0" applyAlignment="0">
      <protection locked="0"/>
    </xf>
    <xf numFmtId="165" fontId="0" fillId="15" borderId="0" applyFont="0" applyBorder="0">
      <alignment horizontal="right"/>
      <protection locked="0"/>
    </xf>
    <xf numFmtId="165" fontId="0" fillId="15" borderId="0" applyFont="0" applyBorder="0">
      <alignment horizontal="right"/>
      <protection locked="0"/>
    </xf>
    <xf numFmtId="164" fontId="0" fillId="4" borderId="0" applyFont="0" applyBorder="0">
      <alignment horizontal="right"/>
      <protection locked="0"/>
    </xf>
    <xf numFmtId="41" fontId="0" fillId="4" borderId="0" applyFont="0" applyBorder="0">
      <alignment horizontal="right"/>
      <protection locked="0"/>
    </xf>
    <xf numFmtId="41" fontId="0" fillId="4" borderId="0" applyFont="0" applyBorder="0">
      <alignment horizontal="right"/>
      <protection locked="0"/>
    </xf>
    <xf numFmtId="41" fontId="0" fillId="4" borderId="0" applyFont="0" applyBorder="0">
      <alignment horizontal="right"/>
      <protection locked="0"/>
    </xf>
    <xf numFmtId="0" fontId="27" fillId="0" borderId="6" applyNumberFormat="0" applyFill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5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0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5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9" fillId="5" borderId="8" applyNumberFormat="0" applyAlignment="0" applyProtection="0"/>
    <xf numFmtId="0" fontId="29" fillId="5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1" fillId="5" borderId="0" xfId="110" applyFont="1">
      <alignment/>
      <protection/>
    </xf>
    <xf numFmtId="0" fontId="0" fillId="5" borderId="0" xfId="110">
      <alignment/>
      <protection/>
    </xf>
    <xf numFmtId="0" fontId="2" fillId="5" borderId="0" xfId="110" applyFont="1">
      <alignment/>
      <protection/>
    </xf>
    <xf numFmtId="2" fontId="5" fillId="5" borderId="0" xfId="110" applyNumberFormat="1" applyFont="1" applyBorder="1" applyAlignment="1" applyProtection="1">
      <alignment horizontal="left"/>
      <protection/>
    </xf>
    <xf numFmtId="0" fontId="6" fillId="5" borderId="0" xfId="110" applyFont="1" applyAlignment="1" applyProtection="1">
      <alignment/>
      <protection locked="0"/>
    </xf>
    <xf numFmtId="0" fontId="6" fillId="5" borderId="0" xfId="110" applyFont="1" applyProtection="1">
      <alignment/>
      <protection locked="0"/>
    </xf>
    <xf numFmtId="0" fontId="5" fillId="5" borderId="0" xfId="110" applyFont="1">
      <alignment/>
      <protection/>
    </xf>
    <xf numFmtId="0" fontId="0" fillId="5" borderId="0" xfId="110" applyAlignment="1">
      <alignment/>
      <protection/>
    </xf>
    <xf numFmtId="0" fontId="9" fillId="5" borderId="0" xfId="108" applyFont="1">
      <alignment/>
      <protection/>
    </xf>
    <xf numFmtId="0" fontId="9" fillId="5" borderId="0" xfId="108" applyFont="1" applyFill="1" applyBorder="1">
      <alignment/>
      <protection/>
    </xf>
    <xf numFmtId="0" fontId="9" fillId="5" borderId="0" xfId="108" applyFont="1" applyFill="1">
      <alignment/>
      <protection/>
    </xf>
    <xf numFmtId="0" fontId="10" fillId="5" borderId="0" xfId="108" applyFont="1" applyFill="1" applyBorder="1" applyAlignment="1">
      <alignment vertical="center"/>
      <protection/>
    </xf>
    <xf numFmtId="0" fontId="10" fillId="5" borderId="0" xfId="108" applyFont="1" applyFill="1" applyBorder="1" applyAlignment="1">
      <alignment/>
      <protection/>
    </xf>
    <xf numFmtId="0" fontId="9" fillId="5" borderId="0" xfId="108" applyFont="1" applyFill="1" applyBorder="1" applyAlignment="1">
      <alignment vertical="center"/>
      <protection/>
    </xf>
    <xf numFmtId="0" fontId="9" fillId="5" borderId="0" xfId="108" applyFont="1" applyAlignment="1">
      <alignment vertical="center"/>
      <protection/>
    </xf>
    <xf numFmtId="0" fontId="3" fillId="5" borderId="0" xfId="108" applyFont="1" applyFill="1" applyBorder="1" applyAlignment="1">
      <alignment vertical="center"/>
      <protection/>
    </xf>
    <xf numFmtId="0" fontId="9" fillId="5" borderId="0" xfId="108" applyFont="1" applyFill="1" applyAlignment="1">
      <alignment vertical="center"/>
      <protection/>
    </xf>
    <xf numFmtId="0" fontId="14" fillId="5" borderId="0" xfId="108" applyFont="1" applyFill="1" applyBorder="1" applyAlignment="1">
      <alignment vertical="center"/>
      <protection/>
    </xf>
    <xf numFmtId="0" fontId="9" fillId="0" borderId="0" xfId="108" applyFont="1" applyFill="1" applyBorder="1">
      <alignment/>
      <protection/>
    </xf>
    <xf numFmtId="0" fontId="1" fillId="5" borderId="0" xfId="112" applyFont="1">
      <alignment/>
      <protection/>
    </xf>
    <xf numFmtId="0" fontId="33" fillId="5" borderId="0" xfId="111" applyFont="1" applyFill="1" applyBorder="1" applyAlignment="1">
      <alignment/>
      <protection/>
    </xf>
    <xf numFmtId="0" fontId="0" fillId="5" borderId="0" xfId="112">
      <alignment/>
      <protection/>
    </xf>
    <xf numFmtId="0" fontId="1" fillId="0" borderId="0" xfId="112" applyFont="1" applyFill="1" applyAlignment="1">
      <alignment/>
      <protection/>
    </xf>
    <xf numFmtId="167" fontId="2" fillId="5" borderId="0" xfId="112" applyNumberFormat="1" applyFont="1" applyBorder="1" applyAlignment="1">
      <alignment horizontal="left"/>
      <protection/>
    </xf>
    <xf numFmtId="49" fontId="0" fillId="5" borderId="0" xfId="112" applyNumberFormat="1" applyFont="1">
      <alignment/>
      <protection/>
    </xf>
    <xf numFmtId="2" fontId="0" fillId="5" borderId="0" xfId="112" applyNumberFormat="1" applyFont="1" applyBorder="1">
      <alignment/>
      <protection/>
    </xf>
    <xf numFmtId="164" fontId="0" fillId="5" borderId="0" xfId="112" applyNumberFormat="1" applyFont="1" applyBorder="1" applyAlignment="1">
      <alignment horizontal="center"/>
      <protection/>
    </xf>
    <xf numFmtId="164" fontId="0" fillId="5" borderId="0" xfId="112" applyNumberFormat="1" applyFont="1" applyBorder="1">
      <alignment/>
      <protection/>
    </xf>
    <xf numFmtId="0" fontId="0" fillId="5" borderId="0" xfId="112" applyFont="1">
      <alignment/>
      <protection/>
    </xf>
    <xf numFmtId="2" fontId="34" fillId="17" borderId="10" xfId="112" applyNumberFormat="1" applyFont="1" applyFill="1" applyBorder="1" applyAlignment="1">
      <alignment horizontal="center" vertical="center" wrapText="1"/>
      <protection/>
    </xf>
    <xf numFmtId="0" fontId="2" fillId="5" borderId="0" xfId="112" applyFont="1">
      <alignment/>
      <protection/>
    </xf>
    <xf numFmtId="0" fontId="37" fillId="5" borderId="0" xfId="112" applyFont="1">
      <alignment/>
      <protection/>
    </xf>
    <xf numFmtId="167" fontId="8" fillId="17" borderId="11" xfId="73" applyNumberFormat="1" applyFont="1" applyFill="1" applyBorder="1" applyAlignment="1">
      <alignment horizontal="center" vertical="center"/>
    </xf>
    <xf numFmtId="0" fontId="3" fillId="5" borderId="0" xfId="112" applyFont="1">
      <alignment/>
      <protection/>
    </xf>
    <xf numFmtId="39" fontId="0" fillId="5" borderId="0" xfId="112" applyNumberFormat="1" applyFont="1">
      <alignment/>
      <protection/>
    </xf>
    <xf numFmtId="0" fontId="0" fillId="17" borderId="12" xfId="112" applyFont="1" applyFill="1" applyBorder="1">
      <alignment/>
      <protection/>
    </xf>
    <xf numFmtId="0" fontId="0" fillId="17" borderId="0" xfId="112" applyFont="1" applyFill="1" applyBorder="1">
      <alignment/>
      <protection/>
    </xf>
    <xf numFmtId="0" fontId="0" fillId="17" borderId="13" xfId="112" applyFont="1" applyFill="1" applyBorder="1">
      <alignment/>
      <protection/>
    </xf>
    <xf numFmtId="0" fontId="0" fillId="5" borderId="0" xfId="115">
      <alignment/>
      <protection/>
    </xf>
    <xf numFmtId="0" fontId="1" fillId="5" borderId="0" xfId="115" applyFont="1" applyAlignment="1">
      <alignment/>
      <protection/>
    </xf>
    <xf numFmtId="49" fontId="0" fillId="5" borderId="0" xfId="115" applyNumberFormat="1" applyFont="1">
      <alignment/>
      <protection/>
    </xf>
    <xf numFmtId="164" fontId="0" fillId="5" borderId="0" xfId="115" applyNumberFormat="1" applyFont="1" applyBorder="1">
      <alignment/>
      <protection/>
    </xf>
    <xf numFmtId="167" fontId="3" fillId="5" borderId="0" xfId="115" applyNumberFormat="1" applyFont="1" applyBorder="1" applyAlignment="1">
      <alignment horizontal="left"/>
      <protection/>
    </xf>
    <xf numFmtId="49" fontId="2" fillId="7" borderId="10" xfId="115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8" fontId="34" fillId="17" borderId="10" xfId="117" applyNumberFormat="1" applyFont="1" applyFill="1" applyBorder="1" applyAlignment="1">
      <alignment horizontal="center" vertical="center" wrapText="1"/>
      <protection/>
    </xf>
    <xf numFmtId="49" fontId="34" fillId="17" borderId="10" xfId="117" applyNumberFormat="1" applyFont="1" applyFill="1" applyBorder="1" applyAlignment="1">
      <alignment horizontal="center" vertical="center" wrapText="1"/>
      <protection/>
    </xf>
    <xf numFmtId="167" fontId="4" fillId="17" borderId="10" xfId="117" applyNumberFormat="1" applyFont="1" applyFill="1" applyBorder="1" applyAlignment="1">
      <alignment horizontal="left"/>
      <protection/>
    </xf>
    <xf numFmtId="167" fontId="0" fillId="4" borderId="10" xfId="117" applyNumberFormat="1" applyFont="1" applyFill="1" applyBorder="1" applyAlignment="1">
      <alignment horizontal="right"/>
      <protection/>
    </xf>
    <xf numFmtId="168" fontId="8" fillId="18" borderId="0" xfId="0" applyNumberFormat="1" applyFont="1" applyFill="1" applyBorder="1" applyAlignment="1">
      <alignment horizontal="left" vertical="center" wrapText="1"/>
    </xf>
    <xf numFmtId="167" fontId="0" fillId="7" borderId="10" xfId="117" applyNumberFormat="1" applyFont="1" applyFill="1" applyBorder="1" applyAlignment="1">
      <alignment horizontal="right"/>
      <protection/>
    </xf>
    <xf numFmtId="0" fontId="34" fillId="7" borderId="14" xfId="115" applyFont="1" applyFill="1" applyBorder="1" applyAlignment="1">
      <alignment horizontal="right"/>
      <protection/>
    </xf>
    <xf numFmtId="167" fontId="2" fillId="7" borderId="10" xfId="117" applyNumberFormat="1" applyFont="1" applyFill="1" applyBorder="1" applyAlignment="1">
      <alignment horizontal="right"/>
      <protection/>
    </xf>
    <xf numFmtId="0" fontId="0" fillId="19" borderId="0" xfId="112" applyFont="1" applyFill="1">
      <alignment/>
      <protection/>
    </xf>
    <xf numFmtId="0" fontId="0" fillId="19" borderId="0" xfId="0" applyFont="1" applyFill="1" applyAlignment="1">
      <alignment/>
    </xf>
    <xf numFmtId="43" fontId="0" fillId="4" borderId="10" xfId="73" applyFont="1" applyFill="1" applyBorder="1" applyAlignment="1">
      <alignment horizontal="right"/>
    </xf>
    <xf numFmtId="43" fontId="2" fillId="7" borderId="10" xfId="73" applyFont="1" applyFill="1" applyBorder="1" applyAlignment="1">
      <alignment horizontal="right"/>
    </xf>
    <xf numFmtId="43" fontId="0" fillId="7" borderId="10" xfId="73" applyFont="1" applyFill="1" applyBorder="1" applyAlignment="1">
      <alignment horizontal="right"/>
    </xf>
    <xf numFmtId="0" fontId="59" fillId="5" borderId="0" xfId="110" applyFont="1">
      <alignment/>
      <protection/>
    </xf>
    <xf numFmtId="0" fontId="38" fillId="20" borderId="0" xfId="0" applyNumberFormat="1" applyFont="1" applyFill="1" applyAlignment="1">
      <alignment/>
    </xf>
    <xf numFmtId="0" fontId="60" fillId="20" borderId="0" xfId="0" applyNumberFormat="1" applyFont="1" applyFill="1" applyAlignment="1">
      <alignment/>
    </xf>
    <xf numFmtId="43" fontId="36" fillId="7" borderId="10" xfId="73" applyFont="1" applyFill="1" applyBorder="1" applyAlignment="1">
      <alignment/>
    </xf>
    <xf numFmtId="43" fontId="35" fillId="7" borderId="10" xfId="73" applyFont="1" applyFill="1" applyBorder="1" applyAlignment="1">
      <alignment/>
    </xf>
    <xf numFmtId="43" fontId="0" fillId="21" borderId="10" xfId="73" applyFont="1" applyFill="1" applyBorder="1" applyAlignment="1">
      <alignment horizontal="right"/>
    </xf>
    <xf numFmtId="0" fontId="9" fillId="5" borderId="0" xfId="108" applyFont="1" applyBorder="1" applyAlignment="1">
      <alignment vertical="center"/>
      <protection/>
    </xf>
    <xf numFmtId="0" fontId="0" fillId="5" borderId="0" xfId="108" applyFill="1" applyBorder="1">
      <alignment/>
      <protection/>
    </xf>
    <xf numFmtId="0" fontId="0" fillId="5" borderId="0" xfId="110" applyFont="1">
      <alignment/>
      <protection/>
    </xf>
    <xf numFmtId="0" fontId="40" fillId="21" borderId="0" xfId="112" applyFont="1" applyFill="1">
      <alignment/>
      <protection/>
    </xf>
    <xf numFmtId="0" fontId="41" fillId="21" borderId="0" xfId="112" applyFont="1" applyFill="1">
      <alignment/>
      <protection/>
    </xf>
    <xf numFmtId="14" fontId="40" fillId="21" borderId="0" xfId="112" applyNumberFormat="1" applyFont="1" applyFill="1">
      <alignment/>
      <protection/>
    </xf>
    <xf numFmtId="14" fontId="40" fillId="21" borderId="0" xfId="112" applyNumberFormat="1" applyFont="1" applyFill="1" applyAlignment="1">
      <alignment horizontal="left"/>
      <protection/>
    </xf>
    <xf numFmtId="167" fontId="0" fillId="4" borderId="10" xfId="112" applyNumberFormat="1" applyFont="1" applyFill="1" applyBorder="1" applyAlignment="1">
      <alignment horizontal="left"/>
      <protection/>
    </xf>
    <xf numFmtId="1" fontId="0" fillId="7" borderId="10" xfId="73" applyNumberFormat="1" applyFont="1" applyFill="1" applyBorder="1" applyAlignment="1">
      <alignment horizontal="right"/>
    </xf>
    <xf numFmtId="43" fontId="0" fillId="7" borderId="10" xfId="73" applyFont="1" applyFill="1" applyBorder="1" applyAlignment="1">
      <alignment/>
    </xf>
    <xf numFmtId="0" fontId="0" fillId="5" borderId="0" xfId="115" applyFont="1">
      <alignment/>
      <protection/>
    </xf>
    <xf numFmtId="168" fontId="42" fillId="18" borderId="0" xfId="0" applyNumberFormat="1" applyFont="1" applyFill="1" applyBorder="1" applyAlignment="1">
      <alignment horizontal="left" vertical="center" wrapText="1"/>
    </xf>
    <xf numFmtId="14" fontId="40" fillId="21" borderId="0" xfId="112" applyNumberFormat="1" applyFont="1" applyFill="1" applyAlignment="1">
      <alignment vertical="center"/>
      <protection/>
    </xf>
    <xf numFmtId="14" fontId="40" fillId="21" borderId="0" xfId="112" applyNumberFormat="1" applyFont="1" applyFill="1" applyAlignment="1">
      <alignment horizontal="left" vertical="center"/>
      <protection/>
    </xf>
    <xf numFmtId="43" fontId="0" fillId="21" borderId="15" xfId="73" applyFont="1" applyFill="1" applyBorder="1" applyAlignment="1">
      <alignment horizontal="right"/>
    </xf>
    <xf numFmtId="0" fontId="0" fillId="19" borderId="0" xfId="114" applyFont="1" applyFill="1" applyBorder="1" applyAlignment="1">
      <alignment vertical="center"/>
      <protection/>
    </xf>
    <xf numFmtId="171" fontId="0" fillId="22" borderId="10" xfId="115" applyNumberFormat="1" applyFont="1" applyFill="1" applyBorder="1" applyAlignment="1">
      <alignment/>
      <protection/>
    </xf>
    <xf numFmtId="0" fontId="0" fillId="23" borderId="12" xfId="112" applyFont="1" applyFill="1" applyBorder="1" applyAlignment="1">
      <alignment/>
      <protection/>
    </xf>
    <xf numFmtId="0" fontId="8" fillId="23" borderId="0" xfId="112" applyFont="1" applyFill="1" applyBorder="1">
      <alignment/>
      <protection/>
    </xf>
    <xf numFmtId="0" fontId="8" fillId="23" borderId="0" xfId="112" applyFont="1" applyFill="1" applyBorder="1" applyAlignment="1">
      <alignment horizontal="right" indent="1"/>
      <protection/>
    </xf>
    <xf numFmtId="0" fontId="0" fillId="23" borderId="13" xfId="112" applyFont="1" applyFill="1" applyBorder="1" applyAlignment="1">
      <alignment/>
      <protection/>
    </xf>
    <xf numFmtId="0" fontId="0" fillId="23" borderId="12" xfId="112" applyFont="1" applyFill="1" applyBorder="1">
      <alignment/>
      <protection/>
    </xf>
    <xf numFmtId="0" fontId="0" fillId="23" borderId="16" xfId="112" applyFont="1" applyFill="1" applyBorder="1">
      <alignment/>
      <protection/>
    </xf>
    <xf numFmtId="0" fontId="8" fillId="23" borderId="17" xfId="112" applyFont="1" applyFill="1" applyBorder="1" applyAlignment="1" applyProtection="1">
      <alignment/>
      <protection locked="0"/>
    </xf>
    <xf numFmtId="0" fontId="0" fillId="23" borderId="17" xfId="112" applyFont="1" applyFill="1" applyBorder="1" applyProtection="1">
      <alignment/>
      <protection locked="0"/>
    </xf>
    <xf numFmtId="0" fontId="0" fillId="23" borderId="17" xfId="112" applyFont="1" applyFill="1" applyBorder="1">
      <alignment/>
      <protection/>
    </xf>
    <xf numFmtId="0" fontId="0" fillId="23" borderId="17" xfId="112" applyFont="1" applyFill="1" applyBorder="1" applyAlignment="1" applyProtection="1">
      <alignment/>
      <protection locked="0"/>
    </xf>
    <xf numFmtId="0" fontId="0" fillId="23" borderId="18" xfId="112" applyFont="1" applyFill="1" applyBorder="1">
      <alignment/>
      <protection/>
    </xf>
    <xf numFmtId="0" fontId="0" fillId="23" borderId="0" xfId="112" applyFont="1" applyFill="1" applyBorder="1">
      <alignment/>
      <protection/>
    </xf>
    <xf numFmtId="0" fontId="0" fillId="23" borderId="13" xfId="112" applyFont="1" applyFill="1" applyBorder="1">
      <alignment/>
      <protection/>
    </xf>
    <xf numFmtId="0" fontId="61" fillId="23" borderId="19" xfId="108" applyFont="1" applyFill="1" applyBorder="1">
      <alignment/>
      <protection/>
    </xf>
    <xf numFmtId="0" fontId="61" fillId="23" borderId="20" xfId="108" applyFont="1" applyFill="1" applyBorder="1">
      <alignment/>
      <protection/>
    </xf>
    <xf numFmtId="0" fontId="61" fillId="23" borderId="0" xfId="108" applyFont="1" applyFill="1" applyBorder="1" applyAlignment="1">
      <alignment horizontal="center" vertical="center"/>
      <protection/>
    </xf>
    <xf numFmtId="0" fontId="62" fillId="23" borderId="0" xfId="108" applyFont="1" applyFill="1" applyBorder="1" applyAlignment="1">
      <alignment horizontal="center" vertical="center"/>
      <protection/>
    </xf>
    <xf numFmtId="0" fontId="61" fillId="23" borderId="21" xfId="108" applyFont="1" applyFill="1" applyBorder="1" applyAlignment="1">
      <alignment vertical="center"/>
      <protection/>
    </xf>
    <xf numFmtId="0" fontId="61" fillId="23" borderId="0" xfId="108" applyFont="1" applyFill="1" applyBorder="1">
      <alignment/>
      <protection/>
    </xf>
    <xf numFmtId="0" fontId="63" fillId="23" borderId="0" xfId="108" applyFont="1" applyFill="1" applyBorder="1">
      <alignment/>
      <protection/>
    </xf>
    <xf numFmtId="0" fontId="64" fillId="23" borderId="0" xfId="88" applyFont="1" applyFill="1" applyBorder="1" applyAlignment="1" applyProtection="1">
      <alignment/>
      <protection/>
    </xf>
    <xf numFmtId="0" fontId="61" fillId="23" borderId="22" xfId="108" applyFont="1" applyFill="1" applyBorder="1">
      <alignment/>
      <protection/>
    </xf>
    <xf numFmtId="0" fontId="61" fillId="23" borderId="23" xfId="108" applyFont="1" applyFill="1" applyBorder="1">
      <alignment/>
      <protection/>
    </xf>
    <xf numFmtId="0" fontId="12" fillId="24" borderId="22" xfId="108" applyFont="1" applyFill="1" applyBorder="1" applyAlignment="1">
      <alignment vertical="center"/>
      <protection/>
    </xf>
    <xf numFmtId="0" fontId="2" fillId="24" borderId="19" xfId="108" applyFont="1" applyFill="1" applyBorder="1" applyAlignment="1">
      <alignment vertical="center"/>
      <protection/>
    </xf>
    <xf numFmtId="0" fontId="2" fillId="24" borderId="20" xfId="108" applyFont="1" applyFill="1" applyBorder="1" applyAlignment="1">
      <alignment vertical="center"/>
      <protection/>
    </xf>
    <xf numFmtId="0" fontId="12" fillId="24" borderId="24" xfId="108" applyFont="1" applyFill="1" applyBorder="1" applyAlignment="1">
      <alignment vertical="center"/>
      <protection/>
    </xf>
    <xf numFmtId="0" fontId="2" fillId="24" borderId="0" xfId="108" applyFont="1" applyFill="1" applyBorder="1" applyAlignment="1">
      <alignment vertical="center"/>
      <protection/>
    </xf>
    <xf numFmtId="0" fontId="12" fillId="24" borderId="17" xfId="108" applyFont="1" applyFill="1" applyBorder="1" applyAlignment="1">
      <alignment vertical="center"/>
      <protection/>
    </xf>
    <xf numFmtId="0" fontId="9" fillId="24" borderId="0" xfId="108" applyFont="1" applyFill="1" applyBorder="1" applyAlignment="1">
      <alignment vertical="center"/>
      <protection/>
    </xf>
    <xf numFmtId="0" fontId="12" fillId="24" borderId="0" xfId="108" applyFont="1" applyFill="1" applyBorder="1" applyAlignment="1">
      <alignment vertical="center"/>
      <protection/>
    </xf>
    <xf numFmtId="0" fontId="13" fillId="24" borderId="0" xfId="108" applyFont="1" applyFill="1" applyBorder="1" applyAlignment="1">
      <alignment horizontal="left" vertical="center"/>
      <protection/>
    </xf>
    <xf numFmtId="0" fontId="9" fillId="24" borderId="25" xfId="108" applyFont="1" applyFill="1" applyBorder="1">
      <alignment/>
      <protection/>
    </xf>
    <xf numFmtId="0" fontId="2" fillId="24" borderId="13" xfId="108" applyFont="1" applyFill="1" applyBorder="1" applyAlignment="1">
      <alignment vertical="center"/>
      <protection/>
    </xf>
    <xf numFmtId="0" fontId="9" fillId="24" borderId="13" xfId="108" applyFont="1" applyFill="1" applyBorder="1">
      <alignment/>
      <protection/>
    </xf>
    <xf numFmtId="0" fontId="9" fillId="24" borderId="18" xfId="108" applyFont="1" applyFill="1" applyBorder="1">
      <alignment/>
      <protection/>
    </xf>
    <xf numFmtId="168" fontId="8" fillId="23" borderId="10" xfId="112" applyNumberFormat="1" applyFont="1" applyFill="1" applyBorder="1" applyAlignment="1" quotePrefix="1">
      <alignment vertical="center" wrapText="1"/>
      <protection/>
    </xf>
    <xf numFmtId="168" fontId="34" fillId="23" borderId="10" xfId="112" applyNumberFormat="1" applyFont="1" applyFill="1" applyBorder="1" applyAlignment="1" quotePrefix="1">
      <alignment horizontal="center" vertical="center" wrapText="1"/>
      <protection/>
    </xf>
    <xf numFmtId="49" fontId="34" fillId="23" borderId="10" xfId="112" applyNumberFormat="1" applyFont="1" applyFill="1" applyBorder="1" applyAlignment="1">
      <alignment horizontal="center" vertical="center" wrapText="1"/>
      <protection/>
    </xf>
    <xf numFmtId="0" fontId="65" fillId="4" borderId="26" xfId="112" applyFont="1" applyFill="1" applyBorder="1" applyAlignment="1" applyProtection="1">
      <alignment horizontal="left"/>
      <protection locked="0"/>
    </xf>
    <xf numFmtId="0" fontId="65" fillId="4" borderId="15" xfId="112" applyNumberFormat="1" applyFont="1" applyFill="1" applyBorder="1" applyAlignment="1">
      <alignment horizontal="center"/>
      <protection/>
    </xf>
    <xf numFmtId="2" fontId="65" fillId="4" borderId="15" xfId="112" applyNumberFormat="1" applyFont="1" applyFill="1" applyBorder="1" applyAlignment="1">
      <alignment horizontal="center"/>
      <protection/>
    </xf>
    <xf numFmtId="167" fontId="65" fillId="4" borderId="15" xfId="112" applyNumberFormat="1" applyFont="1" applyFill="1" applyBorder="1" applyAlignment="1">
      <alignment horizontal="center"/>
      <protection/>
    </xf>
    <xf numFmtId="167" fontId="65" fillId="4" borderId="10" xfId="112" applyNumberFormat="1" applyFont="1" applyFill="1" applyBorder="1" applyAlignment="1">
      <alignment horizontal="center"/>
      <protection/>
    </xf>
    <xf numFmtId="49" fontId="34" fillId="23" borderId="27" xfId="112" applyNumberFormat="1" applyFont="1" applyFill="1" applyBorder="1" applyAlignment="1">
      <alignment horizontal="center" vertical="center" wrapText="1"/>
      <protection/>
    </xf>
    <xf numFmtId="2" fontId="34" fillId="23" borderId="10" xfId="112" applyNumberFormat="1" applyFont="1" applyFill="1" applyBorder="1" applyAlignment="1">
      <alignment horizontal="center" vertical="center" wrapText="1"/>
      <protection/>
    </xf>
    <xf numFmtId="0" fontId="8" fillId="23" borderId="10" xfId="112" applyFont="1" applyFill="1" applyBorder="1">
      <alignment/>
      <protection/>
    </xf>
    <xf numFmtId="2" fontId="8" fillId="23" borderId="10" xfId="73" applyNumberFormat="1" applyFont="1" applyFill="1" applyBorder="1" applyAlignment="1">
      <alignment horizontal="center"/>
    </xf>
    <xf numFmtId="43" fontId="65" fillId="4" borderId="10" xfId="73" applyFont="1" applyFill="1" applyBorder="1" applyAlignment="1">
      <alignment horizontal="right"/>
    </xf>
    <xf numFmtId="167" fontId="8" fillId="23" borderId="10" xfId="112" applyNumberFormat="1" applyFont="1" applyFill="1" applyBorder="1" applyAlignment="1">
      <alignment horizontal="left"/>
      <protection/>
    </xf>
    <xf numFmtId="168" fontId="8" fillId="23" borderId="10" xfId="112" applyNumberFormat="1" applyFont="1" applyFill="1" applyBorder="1" applyAlignment="1" quotePrefix="1">
      <alignment horizontal="right" vertical="center" wrapText="1"/>
      <protection/>
    </xf>
    <xf numFmtId="167" fontId="65" fillId="4" borderId="15" xfId="112" applyNumberFormat="1" applyFont="1" applyFill="1" applyBorder="1" applyAlignment="1">
      <alignment horizontal="right"/>
      <protection/>
    </xf>
    <xf numFmtId="49" fontId="34" fillId="23" borderId="14" xfId="112" applyNumberFormat="1" applyFont="1" applyFill="1" applyBorder="1" applyAlignment="1">
      <alignment horizontal="center" vertical="center" wrapText="1"/>
      <protection/>
    </xf>
    <xf numFmtId="49" fontId="34" fillId="23" borderId="28" xfId="112" applyNumberFormat="1" applyFont="1" applyFill="1" applyBorder="1" applyAlignment="1">
      <alignment horizontal="center" vertical="center" wrapText="1"/>
      <protection/>
    </xf>
    <xf numFmtId="49" fontId="34" fillId="23" borderId="10" xfId="115" applyNumberFormat="1" applyFont="1" applyFill="1" applyBorder="1" applyAlignment="1">
      <alignment horizontal="center" vertical="center" wrapText="1"/>
      <protection/>
    </xf>
    <xf numFmtId="164" fontId="34" fillId="23" borderId="10" xfId="115" applyNumberFormat="1" applyFont="1" applyFill="1" applyBorder="1" applyAlignment="1">
      <alignment horizontal="right" vertical="center" wrapText="1"/>
      <protection/>
    </xf>
    <xf numFmtId="49" fontId="34" fillId="23" borderId="10" xfId="115" applyNumberFormat="1" applyFont="1" applyFill="1" applyBorder="1" applyAlignment="1">
      <alignment horizontal="center"/>
      <protection/>
    </xf>
    <xf numFmtId="167" fontId="8" fillId="23" borderId="11" xfId="73" applyNumberFormat="1" applyFont="1" applyFill="1" applyBorder="1" applyAlignment="1">
      <alignment horizontal="right" vertical="center"/>
    </xf>
    <xf numFmtId="171" fontId="65" fillId="4" borderId="10" xfId="115" applyNumberFormat="1" applyFont="1" applyFill="1" applyBorder="1" applyAlignment="1">
      <alignment horizontal="right"/>
      <protection/>
    </xf>
    <xf numFmtId="10" fontId="65" fillId="4" borderId="10" xfId="115" applyNumberFormat="1" applyFont="1" applyFill="1" applyBorder="1" applyAlignment="1">
      <alignment horizontal="right"/>
      <protection/>
    </xf>
    <xf numFmtId="171" fontId="65" fillId="4" borderId="10" xfId="115" applyNumberFormat="1" applyFont="1" applyFill="1" applyBorder="1" applyAlignment="1">
      <alignment/>
      <protection/>
    </xf>
    <xf numFmtId="10" fontId="65" fillId="4" borderId="10" xfId="115" applyNumberFormat="1" applyFont="1" applyFill="1" applyBorder="1" applyAlignment="1">
      <alignment/>
      <protection/>
    </xf>
    <xf numFmtId="49" fontId="34" fillId="23" borderId="10" xfId="115" applyNumberFormat="1" applyFont="1" applyFill="1" applyBorder="1" applyAlignment="1">
      <alignment horizontal="right" vertical="center" wrapText="1"/>
      <protection/>
    </xf>
    <xf numFmtId="49" fontId="34" fillId="23" borderId="11" xfId="115" applyNumberFormat="1" applyFont="1" applyFill="1" applyBorder="1" applyAlignment="1">
      <alignment horizontal="center"/>
      <protection/>
    </xf>
    <xf numFmtId="168" fontId="34" fillId="23" borderId="10" xfId="113" applyNumberFormat="1" applyFont="1" applyFill="1" applyBorder="1" applyAlignment="1" quotePrefix="1">
      <alignment horizontal="center" vertical="center" wrapText="1"/>
      <protection/>
    </xf>
    <xf numFmtId="2" fontId="34" fillId="23" borderId="29" xfId="113" applyNumberFormat="1" applyFont="1" applyFill="1" applyBorder="1" applyAlignment="1">
      <alignment horizontal="center" vertical="center" wrapText="1"/>
      <protection/>
    </xf>
    <xf numFmtId="43" fontId="65" fillId="4" borderId="10" xfId="73" applyFont="1" applyFill="1" applyBorder="1" applyAlignment="1">
      <alignment/>
    </xf>
    <xf numFmtId="43" fontId="65" fillId="4" borderId="10" xfId="73" applyFont="1" applyFill="1" applyBorder="1" applyAlignment="1">
      <alignment/>
    </xf>
    <xf numFmtId="167" fontId="0" fillId="25" borderId="10" xfId="112" applyNumberFormat="1" applyFont="1" applyFill="1" applyBorder="1" applyAlignment="1">
      <alignment horizontal="left"/>
      <protection/>
    </xf>
    <xf numFmtId="164" fontId="34" fillId="23" borderId="10" xfId="115" applyNumberFormat="1" applyFont="1" applyFill="1" applyBorder="1" applyAlignment="1">
      <alignment horizontal="center" vertical="center" wrapText="1"/>
      <protection/>
    </xf>
    <xf numFmtId="49" fontId="8" fillId="23" borderId="11" xfId="115" applyNumberFormat="1" applyFont="1" applyFill="1" applyBorder="1" applyAlignment="1">
      <alignment horizontal="center"/>
      <protection/>
    </xf>
    <xf numFmtId="2" fontId="8" fillId="23" borderId="10" xfId="73" applyNumberFormat="1" applyFont="1" applyFill="1" applyBorder="1" applyAlignment="1">
      <alignment horizontal="center" wrapText="1"/>
    </xf>
    <xf numFmtId="171" fontId="66" fillId="4" borderId="10" xfId="115" applyNumberFormat="1" applyFont="1" applyFill="1" applyBorder="1">
      <alignment/>
      <protection/>
    </xf>
    <xf numFmtId="168" fontId="34" fillId="23" borderId="10" xfId="117" applyNumberFormat="1" applyFont="1" applyFill="1" applyBorder="1" applyAlignment="1">
      <alignment horizontal="center" vertical="center" wrapText="1"/>
      <protection/>
    </xf>
    <xf numFmtId="49" fontId="34" fillId="23" borderId="10" xfId="117" applyNumberFormat="1" applyFont="1" applyFill="1" applyBorder="1" applyAlignment="1">
      <alignment horizontal="center" vertical="center" wrapText="1"/>
      <protection/>
    </xf>
    <xf numFmtId="167" fontId="4" fillId="23" borderId="10" xfId="117" applyNumberFormat="1" applyFont="1" applyFill="1" applyBorder="1" applyAlignment="1">
      <alignment horizontal="left"/>
      <protection/>
    </xf>
    <xf numFmtId="167" fontId="8" fillId="23" borderId="11" xfId="73" applyNumberFormat="1" applyFont="1" applyFill="1" applyBorder="1" applyAlignment="1">
      <alignment horizontal="center" vertical="center"/>
    </xf>
    <xf numFmtId="167" fontId="65" fillId="4" borderId="10" xfId="117" applyNumberFormat="1" applyFont="1" applyFill="1" applyBorder="1" applyAlignment="1">
      <alignment horizontal="right"/>
      <protection/>
    </xf>
    <xf numFmtId="167" fontId="65" fillId="4" borderId="30" xfId="117" applyNumberFormat="1" applyFont="1" applyFill="1" applyBorder="1" applyAlignment="1">
      <alignment vertical="top"/>
      <protection/>
    </xf>
    <xf numFmtId="49" fontId="34" fillId="23" borderId="30" xfId="117" applyNumberFormat="1" applyFont="1" applyFill="1" applyBorder="1" applyAlignment="1">
      <alignment horizontal="center" vertical="center" wrapText="1"/>
      <protection/>
    </xf>
    <xf numFmtId="49" fontId="34" fillId="23" borderId="0" xfId="117" applyNumberFormat="1" applyFont="1" applyFill="1" applyBorder="1" applyAlignment="1">
      <alignment horizontal="center" vertical="center" wrapText="1"/>
      <protection/>
    </xf>
    <xf numFmtId="167" fontId="67" fillId="23" borderId="10" xfId="117" applyNumberFormat="1" applyFont="1" applyFill="1" applyBorder="1" applyAlignment="1">
      <alignment horizontal="left"/>
      <protection/>
    </xf>
    <xf numFmtId="172" fontId="8" fillId="23" borderId="11" xfId="73" applyNumberFormat="1" applyFont="1" applyFill="1" applyBorder="1" applyAlignment="1">
      <alignment horizontal="center" vertical="center"/>
    </xf>
    <xf numFmtId="49" fontId="34" fillId="23" borderId="10" xfId="117" applyNumberFormat="1" applyFont="1" applyFill="1" applyBorder="1" applyAlignment="1">
      <alignment horizontal="left" vertical="center" wrapText="1"/>
      <protection/>
    </xf>
    <xf numFmtId="14" fontId="65" fillId="4" borderId="15" xfId="112" applyNumberFormat="1" applyFont="1" applyFill="1" applyBorder="1" applyAlignment="1">
      <alignment horizontal="center"/>
      <protection/>
    </xf>
    <xf numFmtId="49" fontId="34" fillId="23" borderId="11" xfId="115" applyNumberFormat="1" applyFont="1" applyFill="1" applyBorder="1" applyAlignment="1">
      <alignment horizontal="center" vertical="center" wrapText="1"/>
      <protection/>
    </xf>
    <xf numFmtId="49" fontId="34" fillId="23" borderId="31" xfId="115" applyNumberFormat="1" applyFont="1" applyFill="1" applyBorder="1" applyAlignment="1">
      <alignment horizontal="center" vertical="center" wrapText="1"/>
      <protection/>
    </xf>
    <xf numFmtId="49" fontId="34" fillId="23" borderId="26" xfId="115" applyNumberFormat="1" applyFont="1" applyFill="1" applyBorder="1" applyAlignment="1">
      <alignment horizontal="center" vertical="center" wrapText="1"/>
      <protection/>
    </xf>
    <xf numFmtId="49" fontId="34" fillId="26" borderId="10" xfId="115" applyNumberFormat="1" applyFont="1" applyFill="1" applyBorder="1" applyAlignment="1">
      <alignment horizontal="center" vertical="center" wrapText="1"/>
      <protection/>
    </xf>
    <xf numFmtId="49" fontId="34" fillId="26" borderId="29" xfId="115" applyNumberFormat="1" applyFont="1" applyFill="1" applyBorder="1" applyAlignment="1">
      <alignment horizontal="center" vertical="center" wrapText="1"/>
      <protection/>
    </xf>
    <xf numFmtId="49" fontId="34" fillId="26" borderId="27" xfId="115" applyNumberFormat="1" applyFont="1" applyFill="1" applyBorder="1" applyAlignment="1">
      <alignment horizontal="center" vertical="center" wrapText="1"/>
      <protection/>
    </xf>
    <xf numFmtId="49" fontId="34" fillId="26" borderId="32" xfId="115" applyNumberFormat="1" applyFont="1" applyFill="1" applyBorder="1" applyAlignment="1">
      <alignment horizontal="center" vertical="center" wrapText="1"/>
      <protection/>
    </xf>
    <xf numFmtId="49" fontId="2" fillId="27" borderId="28" xfId="115" applyNumberFormat="1" applyFont="1" applyFill="1" applyBorder="1" applyAlignment="1">
      <alignment horizontal="center" vertical="center" wrapText="1"/>
      <protection/>
    </xf>
    <xf numFmtId="49" fontId="2" fillId="27" borderId="15" xfId="115" applyNumberFormat="1" applyFont="1" applyFill="1" applyBorder="1" applyAlignment="1">
      <alignment horizontal="center" vertical="center" wrapText="1"/>
      <protection/>
    </xf>
    <xf numFmtId="43" fontId="2" fillId="27" borderId="28" xfId="73" applyFont="1" applyFill="1" applyBorder="1" applyAlignment="1">
      <alignment horizontal="center" vertical="center" wrapText="1"/>
    </xf>
    <xf numFmtId="43" fontId="2" fillId="27" borderId="15" xfId="73" applyFont="1" applyFill="1" applyBorder="1" applyAlignment="1">
      <alignment horizontal="center" vertical="center" wrapText="1"/>
    </xf>
    <xf numFmtId="49" fontId="2" fillId="28" borderId="28" xfId="115" applyNumberFormat="1" applyFont="1" applyFill="1" applyBorder="1" applyAlignment="1">
      <alignment horizontal="center" vertical="center" wrapText="1"/>
      <protection/>
    </xf>
    <xf numFmtId="49" fontId="2" fillId="28" borderId="29" xfId="115" applyNumberFormat="1" applyFont="1" applyFill="1" applyBorder="1" applyAlignment="1">
      <alignment horizontal="center" vertical="center" wrapText="1"/>
      <protection/>
    </xf>
    <xf numFmtId="49" fontId="2" fillId="28" borderId="27" xfId="115" applyNumberFormat="1" applyFont="1" applyFill="1" applyBorder="1" applyAlignment="1">
      <alignment horizontal="center" vertical="center" wrapText="1"/>
      <protection/>
    </xf>
    <xf numFmtId="49" fontId="2" fillId="28" borderId="32" xfId="115" applyNumberFormat="1" applyFont="1" applyFill="1" applyBorder="1" applyAlignment="1">
      <alignment horizontal="center" vertical="center" wrapText="1"/>
      <protection/>
    </xf>
    <xf numFmtId="49" fontId="2" fillId="28" borderId="10" xfId="115" applyNumberFormat="1" applyFont="1" applyFill="1" applyBorder="1" applyAlignment="1">
      <alignment horizontal="center" vertical="center" wrapText="1"/>
      <protection/>
    </xf>
    <xf numFmtId="49" fontId="34" fillId="29" borderId="10" xfId="115" applyNumberFormat="1" applyFont="1" applyFill="1" applyBorder="1" applyAlignment="1">
      <alignment horizontal="center" vertical="center" wrapText="1"/>
      <protection/>
    </xf>
    <xf numFmtId="49" fontId="2" fillId="29" borderId="28" xfId="115" applyNumberFormat="1" applyFont="1" applyFill="1" applyBorder="1" applyAlignment="1">
      <alignment horizontal="center" vertical="center" wrapText="1"/>
      <protection/>
    </xf>
    <xf numFmtId="49" fontId="34" fillId="30" borderId="10" xfId="115" applyNumberFormat="1" applyFont="1" applyFill="1" applyBorder="1" applyAlignment="1">
      <alignment horizontal="center" vertical="center" wrapText="1"/>
      <protection/>
    </xf>
    <xf numFmtId="49" fontId="2" fillId="30" borderId="28" xfId="115" applyNumberFormat="1" applyFont="1" applyFill="1" applyBorder="1" applyAlignment="1">
      <alignment horizontal="center" vertical="center" wrapText="1"/>
      <protection/>
    </xf>
    <xf numFmtId="49" fontId="2" fillId="31" borderId="10" xfId="115" applyNumberFormat="1" applyFont="1" applyFill="1" applyBorder="1" applyAlignment="1">
      <alignment horizontal="center" vertical="center" wrapText="1"/>
      <protection/>
    </xf>
    <xf numFmtId="49" fontId="2" fillId="31" borderId="28" xfId="115" applyNumberFormat="1" applyFont="1" applyFill="1" applyBorder="1" applyAlignment="1">
      <alignment horizontal="center" vertical="center" wrapText="1"/>
      <protection/>
    </xf>
    <xf numFmtId="49" fontId="34" fillId="32" borderId="10" xfId="115" applyNumberFormat="1" applyFont="1" applyFill="1" applyBorder="1" applyAlignment="1">
      <alignment horizontal="center" vertical="center" wrapText="1"/>
      <protection/>
    </xf>
    <xf numFmtId="49" fontId="2" fillId="32" borderId="28" xfId="115" applyNumberFormat="1" applyFont="1" applyFill="1" applyBorder="1" applyAlignment="1">
      <alignment horizontal="center" vertical="center" wrapText="1"/>
      <protection/>
    </xf>
    <xf numFmtId="49" fontId="34" fillId="33" borderId="10" xfId="115" applyNumberFormat="1" applyFont="1" applyFill="1" applyBorder="1" applyAlignment="1">
      <alignment horizontal="center" vertical="center" wrapText="1"/>
      <protection/>
    </xf>
    <xf numFmtId="49" fontId="2" fillId="33" borderId="28" xfId="115" applyNumberFormat="1" applyFont="1" applyFill="1" applyBorder="1" applyAlignment="1">
      <alignment horizontal="center" vertical="center" wrapText="1"/>
      <protection/>
    </xf>
    <xf numFmtId="49" fontId="34" fillId="34" borderId="10" xfId="115" applyNumberFormat="1" applyFont="1" applyFill="1" applyBorder="1" applyAlignment="1">
      <alignment horizontal="center" vertical="center" wrapText="1"/>
      <protection/>
    </xf>
    <xf numFmtId="49" fontId="2" fillId="34" borderId="28" xfId="115" applyNumberFormat="1" applyFont="1" applyFill="1" applyBorder="1" applyAlignment="1">
      <alignment horizontal="center" vertical="center" wrapText="1"/>
      <protection/>
    </xf>
    <xf numFmtId="49" fontId="2" fillId="35" borderId="28" xfId="115" applyNumberFormat="1" applyFont="1" applyFill="1" applyBorder="1" applyAlignment="1">
      <alignment horizontal="center" vertical="center" wrapText="1"/>
      <protection/>
    </xf>
    <xf numFmtId="49" fontId="2" fillId="35" borderId="15" xfId="115" applyNumberFormat="1" applyFont="1" applyFill="1" applyBorder="1" applyAlignment="1">
      <alignment horizontal="center" vertical="center" wrapText="1"/>
      <protection/>
    </xf>
    <xf numFmtId="49" fontId="2" fillId="35" borderId="10" xfId="115" applyNumberFormat="1" applyFont="1" applyFill="1" applyBorder="1" applyAlignment="1">
      <alignment horizontal="center" vertical="center" wrapText="1"/>
      <protection/>
    </xf>
    <xf numFmtId="49" fontId="2" fillId="36" borderId="28" xfId="115" applyNumberFormat="1" applyFont="1" applyFill="1" applyBorder="1" applyAlignment="1">
      <alignment horizontal="center" vertical="center" wrapText="1"/>
      <protection/>
    </xf>
    <xf numFmtId="49" fontId="2" fillId="36" borderId="10" xfId="115" applyNumberFormat="1" applyFont="1" applyFill="1" applyBorder="1" applyAlignment="1">
      <alignment horizontal="center" vertical="center" wrapText="1"/>
      <protection/>
    </xf>
    <xf numFmtId="49" fontId="34" fillId="37" borderId="10" xfId="115" applyNumberFormat="1" applyFont="1" applyFill="1" applyBorder="1" applyAlignment="1">
      <alignment horizontal="center" vertical="center" wrapText="1"/>
      <protection/>
    </xf>
    <xf numFmtId="49" fontId="2" fillId="37" borderId="28" xfId="115" applyNumberFormat="1" applyFont="1" applyFill="1" applyBorder="1" applyAlignment="1">
      <alignment horizontal="center" vertical="center" wrapText="1"/>
      <protection/>
    </xf>
    <xf numFmtId="49" fontId="2" fillId="29" borderId="14" xfId="115" applyNumberFormat="1" applyFont="1" applyFill="1" applyBorder="1" applyAlignment="1">
      <alignment horizontal="center" vertical="center" wrapText="1"/>
      <protection/>
    </xf>
    <xf numFmtId="49" fontId="2" fillId="29" borderId="15" xfId="115" applyNumberFormat="1" applyFont="1" applyFill="1" applyBorder="1" applyAlignment="1">
      <alignment horizontal="center" vertical="center" wrapText="1"/>
      <protection/>
    </xf>
    <xf numFmtId="49" fontId="2" fillId="31" borderId="14" xfId="115" applyNumberFormat="1" applyFont="1" applyFill="1" applyBorder="1" applyAlignment="1">
      <alignment horizontal="center" vertical="center" wrapText="1"/>
      <protection/>
    </xf>
    <xf numFmtId="49" fontId="2" fillId="31" borderId="15" xfId="115" applyNumberFormat="1" applyFont="1" applyFill="1" applyBorder="1" applyAlignment="1">
      <alignment horizontal="center" vertical="center" wrapText="1"/>
      <protection/>
    </xf>
    <xf numFmtId="49" fontId="2" fillId="36" borderId="14" xfId="115" applyNumberFormat="1" applyFont="1" applyFill="1" applyBorder="1" applyAlignment="1">
      <alignment horizontal="center" vertical="center" wrapText="1"/>
      <protection/>
    </xf>
    <xf numFmtId="49" fontId="2" fillId="36" borderId="15" xfId="115" applyNumberFormat="1" applyFont="1" applyFill="1" applyBorder="1" applyAlignment="1">
      <alignment horizontal="center" vertical="center" wrapText="1"/>
      <protection/>
    </xf>
    <xf numFmtId="49" fontId="2" fillId="37" borderId="14" xfId="115" applyNumberFormat="1" applyFont="1" applyFill="1" applyBorder="1" applyAlignment="1">
      <alignment horizontal="center" vertical="center" wrapText="1"/>
      <protection/>
    </xf>
    <xf numFmtId="49" fontId="2" fillId="37" borderId="15" xfId="115" applyNumberFormat="1" applyFont="1" applyFill="1" applyBorder="1" applyAlignment="1">
      <alignment horizontal="center" vertical="center" wrapText="1"/>
      <protection/>
    </xf>
    <xf numFmtId="49" fontId="2" fillId="33" borderId="14" xfId="115" applyNumberFormat="1" applyFont="1" applyFill="1" applyBorder="1" applyAlignment="1">
      <alignment horizontal="center" vertical="center" wrapText="1"/>
      <protection/>
    </xf>
    <xf numFmtId="49" fontId="2" fillId="33" borderId="15" xfId="115" applyNumberFormat="1" applyFont="1" applyFill="1" applyBorder="1" applyAlignment="1">
      <alignment horizontal="center" vertical="center" wrapText="1"/>
      <protection/>
    </xf>
    <xf numFmtId="49" fontId="2" fillId="34" borderId="14" xfId="115" applyNumberFormat="1" applyFont="1" applyFill="1" applyBorder="1" applyAlignment="1">
      <alignment horizontal="center" vertical="center" wrapText="1"/>
      <protection/>
    </xf>
    <xf numFmtId="49" fontId="2" fillId="34" borderId="15" xfId="115" applyNumberFormat="1" applyFont="1" applyFill="1" applyBorder="1" applyAlignment="1">
      <alignment horizontal="center" vertical="center" wrapText="1"/>
      <protection/>
    </xf>
    <xf numFmtId="49" fontId="2" fillId="35" borderId="14" xfId="115" applyNumberFormat="1" applyFont="1" applyFill="1" applyBorder="1" applyAlignment="1">
      <alignment horizontal="center" vertical="center" wrapText="1"/>
      <protection/>
    </xf>
    <xf numFmtId="43" fontId="38" fillId="21" borderId="0" xfId="73" applyFont="1" applyFill="1" applyBorder="1" applyAlignment="1" applyProtection="1">
      <alignment horizontal="right"/>
      <protection locked="0"/>
    </xf>
    <xf numFmtId="43" fontId="38" fillId="21" borderId="33" xfId="73" applyFont="1" applyFill="1" applyBorder="1" applyAlignment="1" applyProtection="1">
      <alignment horizontal="right"/>
      <protection locked="0"/>
    </xf>
    <xf numFmtId="49" fontId="2" fillId="27" borderId="14" xfId="115" applyNumberFormat="1" applyFont="1" applyFill="1" applyBorder="1" applyAlignment="1">
      <alignment horizontal="left" vertical="center" wrapText="1"/>
      <protection/>
    </xf>
    <xf numFmtId="168" fontId="43" fillId="27" borderId="14" xfId="112" applyNumberFormat="1" applyFont="1" applyFill="1" applyBorder="1" applyAlignment="1" quotePrefix="1">
      <alignment horizontal="left" vertical="center" wrapText="1"/>
      <protection/>
    </xf>
    <xf numFmtId="0" fontId="41" fillId="27" borderId="28" xfId="112" applyFont="1" applyFill="1" applyBorder="1">
      <alignment/>
      <protection/>
    </xf>
    <xf numFmtId="0" fontId="41" fillId="27" borderId="15" xfId="112" applyFont="1" applyFill="1" applyBorder="1">
      <alignment/>
      <protection/>
    </xf>
    <xf numFmtId="168" fontId="8" fillId="23" borderId="10" xfId="112" applyNumberFormat="1" applyFont="1" applyFill="1" applyBorder="1" applyAlignment="1" quotePrefix="1">
      <alignment horizontal="left" vertical="center" wrapText="1" indent="1"/>
      <protection/>
    </xf>
    <xf numFmtId="167" fontId="0" fillId="27" borderId="14" xfId="112" applyNumberFormat="1" applyFont="1" applyFill="1" applyBorder="1" applyAlignment="1">
      <alignment horizontal="left"/>
      <protection/>
    </xf>
    <xf numFmtId="0" fontId="2" fillId="27" borderId="28" xfId="112" applyFont="1" applyFill="1" applyBorder="1">
      <alignment/>
      <protection/>
    </xf>
    <xf numFmtId="2" fontId="0" fillId="27" borderId="28" xfId="73" applyNumberFormat="1" applyFont="1" applyFill="1" applyBorder="1" applyAlignment="1">
      <alignment horizontal="center"/>
    </xf>
    <xf numFmtId="2" fontId="0" fillId="27" borderId="15" xfId="73" applyNumberFormat="1" applyFont="1" applyFill="1" applyBorder="1" applyAlignment="1">
      <alignment horizontal="center"/>
    </xf>
    <xf numFmtId="49" fontId="8" fillId="23" borderId="10" xfId="112" applyNumberFormat="1" applyFont="1" applyFill="1" applyBorder="1" applyAlignment="1">
      <alignment horizontal="left" indent="1"/>
      <protection/>
    </xf>
    <xf numFmtId="49" fontId="8" fillId="18" borderId="10" xfId="112" applyNumberFormat="1" applyFont="1" applyFill="1" applyBorder="1" applyAlignment="1">
      <alignment horizontal="left" indent="1"/>
      <protection/>
    </xf>
    <xf numFmtId="49" fontId="8" fillId="23" borderId="10" xfId="112" applyNumberFormat="1" applyFont="1" applyFill="1" applyBorder="1" applyAlignment="1">
      <alignment horizontal="left" wrapText="1" indent="1"/>
      <protection/>
    </xf>
    <xf numFmtId="49" fontId="8" fillId="23" borderId="10" xfId="116" applyNumberFormat="1" applyFont="1" applyFill="1" applyBorder="1" applyAlignment="1">
      <alignment horizontal="left" vertical="center" wrapText="1" indent="1"/>
      <protection/>
    </xf>
    <xf numFmtId="0" fontId="65" fillId="4" borderId="10" xfId="115" applyNumberFormat="1" applyFont="1" applyFill="1" applyBorder="1" applyAlignment="1">
      <alignment horizontal="left" indent="1"/>
      <protection/>
    </xf>
    <xf numFmtId="41" fontId="68" fillId="27" borderId="28" xfId="113" applyNumberFormat="1" applyFont="1" applyFill="1" applyBorder="1">
      <alignment/>
      <protection/>
    </xf>
    <xf numFmtId="167" fontId="69" fillId="27" borderId="28" xfId="75" applyNumberFormat="1" applyFont="1" applyFill="1" applyBorder="1" applyAlignment="1">
      <alignment horizontal="center" vertical="center"/>
    </xf>
    <xf numFmtId="167" fontId="69" fillId="27" borderId="15" xfId="75" applyNumberFormat="1" applyFont="1" applyFill="1" applyBorder="1" applyAlignment="1">
      <alignment horizontal="center" vertical="center"/>
    </xf>
    <xf numFmtId="41" fontId="8" fillId="23" borderId="14" xfId="113" applyNumberFormat="1" applyFont="1" applyFill="1" applyBorder="1" applyAlignment="1">
      <alignment horizontal="left" indent="1"/>
      <protection/>
    </xf>
    <xf numFmtId="41" fontId="8" fillId="18" borderId="10" xfId="113" applyNumberFormat="1" applyFont="1" applyFill="1" applyBorder="1" applyAlignment="1">
      <alignment horizontal="left" indent="1"/>
      <protection/>
    </xf>
    <xf numFmtId="171" fontId="0" fillId="21" borderId="10" xfId="115" applyNumberFormat="1" applyFont="1" applyFill="1" applyBorder="1" applyAlignment="1">
      <alignment horizontal="left" indent="1"/>
      <protection/>
    </xf>
    <xf numFmtId="171" fontId="0" fillId="4" borderId="10" xfId="115" applyNumberFormat="1" applyFont="1" applyFill="1" applyBorder="1" applyAlignment="1">
      <alignment horizontal="left" indent="1"/>
      <protection/>
    </xf>
    <xf numFmtId="168" fontId="8" fillId="23" borderId="10" xfId="0" applyNumberFormat="1" applyFont="1" applyFill="1" applyBorder="1" applyAlignment="1">
      <alignment horizontal="left" vertical="center" wrapText="1" indent="1"/>
    </xf>
    <xf numFmtId="49" fontId="34" fillId="23" borderId="10" xfId="117" applyNumberFormat="1" applyFont="1" applyFill="1" applyBorder="1" applyAlignment="1">
      <alignment horizontal="left" vertical="center" wrapText="1" indent="1"/>
      <protection/>
    </xf>
    <xf numFmtId="49" fontId="8" fillId="23" borderId="10" xfId="117" applyNumberFormat="1" applyFont="1" applyFill="1" applyBorder="1" applyAlignment="1">
      <alignment horizontal="left" vertical="center" wrapText="1" indent="1"/>
      <protection/>
    </xf>
    <xf numFmtId="49" fontId="8" fillId="23" borderId="10" xfId="115" applyNumberFormat="1" applyFont="1" applyFill="1" applyBorder="1" applyAlignment="1">
      <alignment horizontal="left" vertical="center" wrapText="1" indent="1"/>
      <protection/>
    </xf>
    <xf numFmtId="49" fontId="34" fillId="23" borderId="10" xfId="115" applyNumberFormat="1" applyFont="1" applyFill="1" applyBorder="1" applyAlignment="1">
      <alignment horizontal="left" vertical="center" wrapText="1" indent="1"/>
      <protection/>
    </xf>
    <xf numFmtId="0" fontId="38" fillId="0" borderId="10" xfId="0" applyNumberFormat="1" applyFont="1" applyFill="1" applyBorder="1" applyAlignment="1" applyProtection="1">
      <alignment horizontal="center" wrapText="1"/>
      <protection locked="0"/>
    </xf>
    <xf numFmtId="0" fontId="38" fillId="22" borderId="10" xfId="0" applyNumberFormat="1" applyFont="1" applyFill="1" applyBorder="1" applyAlignment="1" applyProtection="1">
      <alignment/>
      <protection locked="0"/>
    </xf>
    <xf numFmtId="0" fontId="38" fillId="38" borderId="10" xfId="0" applyNumberFormat="1" applyFont="1" applyFill="1" applyBorder="1" applyAlignment="1" applyProtection="1">
      <alignment/>
      <protection locked="0"/>
    </xf>
    <xf numFmtId="171" fontId="65" fillId="4" borderId="10" xfId="115" applyNumberFormat="1" applyFont="1" applyFill="1" applyBorder="1" applyAlignment="1">
      <alignment horizontal="left" indent="1"/>
      <protection/>
    </xf>
    <xf numFmtId="49" fontId="2" fillId="27" borderId="14" xfId="117" applyNumberFormat="1" applyFont="1" applyFill="1" applyBorder="1" applyAlignment="1">
      <alignment horizontal="left" vertical="center" wrapText="1"/>
      <protection/>
    </xf>
    <xf numFmtId="168" fontId="0" fillId="27" borderId="15" xfId="0" applyNumberFormat="1" applyFont="1" applyFill="1" applyBorder="1" applyAlignment="1">
      <alignment horizontal="left" vertical="center" wrapText="1" indent="1"/>
    </xf>
    <xf numFmtId="167" fontId="0" fillId="4" borderId="10" xfId="117" applyNumberFormat="1" applyFont="1" applyFill="1" applyBorder="1" applyAlignment="1">
      <alignment horizontal="right" indent="1"/>
      <protection/>
    </xf>
    <xf numFmtId="167" fontId="65" fillId="4" borderId="10" xfId="112" applyNumberFormat="1" applyFont="1" applyFill="1" applyBorder="1" applyAlignment="1">
      <alignment horizontal="right" indent="1"/>
      <protection/>
    </xf>
    <xf numFmtId="167" fontId="65" fillId="4" borderId="15" xfId="112" applyNumberFormat="1" applyFont="1" applyFill="1" applyBorder="1" applyAlignment="1">
      <alignment horizontal="right" indent="1"/>
      <protection/>
    </xf>
    <xf numFmtId="171" fontId="66" fillId="4" borderId="10" xfId="115" applyNumberFormat="1" applyFont="1" applyFill="1" applyBorder="1" applyAlignment="1">
      <alignment horizontal="left" indent="1"/>
      <protection/>
    </xf>
    <xf numFmtId="171" fontId="66" fillId="4" borderId="10" xfId="115" applyNumberFormat="1" applyFont="1" applyFill="1" applyBorder="1" applyAlignment="1">
      <alignment horizontal="right" wrapText="1" indent="1"/>
      <protection/>
    </xf>
    <xf numFmtId="167" fontId="69" fillId="27" borderId="14" xfId="113" applyNumberFormat="1" applyFont="1" applyFill="1" applyBorder="1" applyAlignment="1">
      <alignment horizontal="left" indent="1"/>
      <protection/>
    </xf>
    <xf numFmtId="0" fontId="65" fillId="4" borderId="10" xfId="73" applyNumberFormat="1" applyFont="1" applyFill="1" applyBorder="1" applyAlignment="1">
      <alignment horizontal="left" indent="1"/>
    </xf>
    <xf numFmtId="0" fontId="8" fillId="25" borderId="10" xfId="113" applyNumberFormat="1" applyFont="1" applyFill="1" applyBorder="1" applyAlignment="1">
      <alignment horizontal="left" indent="1"/>
      <protection/>
    </xf>
    <xf numFmtId="43" fontId="65" fillId="4" borderId="10" xfId="73" applyFont="1" applyFill="1" applyBorder="1" applyAlignment="1">
      <alignment horizontal="right" indent="1"/>
    </xf>
    <xf numFmtId="167" fontId="0" fillId="27" borderId="14" xfId="112" applyNumberFormat="1" applyFont="1" applyFill="1" applyBorder="1" applyAlignment="1">
      <alignment horizontal="left" indent="1"/>
      <protection/>
    </xf>
    <xf numFmtId="43" fontId="65" fillId="4" borderId="10" xfId="73" applyFont="1" applyFill="1" applyBorder="1" applyAlignment="1">
      <alignment horizontal="left" indent="1"/>
    </xf>
    <xf numFmtId="167" fontId="0" fillId="25" borderId="10" xfId="112" applyNumberFormat="1" applyFont="1" applyFill="1" applyBorder="1" applyAlignment="1">
      <alignment horizontal="left" indent="1"/>
      <protection/>
    </xf>
    <xf numFmtId="43" fontId="0" fillId="4" borderId="10" xfId="73" applyFont="1" applyFill="1" applyBorder="1" applyAlignment="1">
      <alignment horizontal="left" indent="1"/>
    </xf>
    <xf numFmtId="0" fontId="67" fillId="23" borderId="34" xfId="112" applyFont="1" applyFill="1" applyBorder="1" applyAlignment="1">
      <alignment horizontal="left" indent="1"/>
      <protection/>
    </xf>
    <xf numFmtId="0" fontId="70" fillId="23" borderId="24" xfId="112" applyFont="1" applyFill="1" applyBorder="1" applyAlignment="1">
      <alignment horizontal="left" indent="1"/>
      <protection/>
    </xf>
    <xf numFmtId="0" fontId="67" fillId="23" borderId="24" xfId="112" applyFont="1" applyFill="1" applyBorder="1" applyAlignment="1">
      <alignment horizontal="left" indent="1"/>
      <protection/>
    </xf>
    <xf numFmtId="0" fontId="67" fillId="23" borderId="25" xfId="112" applyFont="1" applyFill="1" applyBorder="1" applyAlignment="1">
      <alignment horizontal="left" indent="1"/>
      <protection/>
    </xf>
    <xf numFmtId="0" fontId="71" fillId="23" borderId="15" xfId="110" applyFont="1" applyFill="1" applyBorder="1">
      <alignment/>
      <protection/>
    </xf>
    <xf numFmtId="0" fontId="7" fillId="5" borderId="0" xfId="110" applyFont="1" applyBorder="1">
      <alignment/>
      <protection/>
    </xf>
    <xf numFmtId="0" fontId="0" fillId="5" borderId="0" xfId="110" applyBorder="1">
      <alignment/>
      <protection/>
    </xf>
    <xf numFmtId="164" fontId="2" fillId="4" borderId="0" xfId="91" applyFont="1" applyFill="1" applyBorder="1" applyAlignment="1">
      <alignment/>
      <protection locked="0"/>
    </xf>
    <xf numFmtId="164" fontId="2" fillId="4" borderId="17" xfId="91" applyFont="1" applyFill="1" applyBorder="1" applyAlignment="1">
      <alignment/>
      <protection locked="0"/>
    </xf>
    <xf numFmtId="164" fontId="2" fillId="7" borderId="13" xfId="65" applyFont="1" applyBorder="1" applyAlignment="1">
      <alignment/>
      <protection/>
    </xf>
    <xf numFmtId="164" fontId="2" fillId="7" borderId="18" xfId="65" applyFont="1" applyBorder="1" applyAlignment="1">
      <alignment/>
      <protection/>
    </xf>
    <xf numFmtId="164" fontId="2" fillId="4" borderId="24" xfId="91" applyFont="1" applyFill="1" applyBorder="1" applyAlignment="1">
      <alignment horizontal="left" indent="1"/>
      <protection locked="0"/>
    </xf>
    <xf numFmtId="164" fontId="2" fillId="23" borderId="0" xfId="91" applyFont="1" applyFill="1" applyBorder="1" applyAlignment="1">
      <alignment/>
      <protection locked="0"/>
    </xf>
    <xf numFmtId="164" fontId="2" fillId="23" borderId="17" xfId="91" applyFont="1" applyFill="1" applyBorder="1" applyAlignment="1">
      <alignment/>
      <protection locked="0"/>
    </xf>
    <xf numFmtId="164" fontId="70" fillId="23" borderId="24" xfId="91" applyFont="1" applyFill="1" applyBorder="1" applyAlignment="1">
      <alignment horizontal="left" indent="1"/>
      <protection locked="0"/>
    </xf>
    <xf numFmtId="164" fontId="2" fillId="7" borderId="25" xfId="65" applyFont="1" applyBorder="1" applyAlignment="1">
      <alignment horizontal="left" indent="1"/>
      <protection/>
    </xf>
    <xf numFmtId="0" fontId="72" fillId="23" borderId="24" xfId="112" applyFont="1" applyFill="1" applyBorder="1" applyAlignment="1">
      <alignment horizontal="left" indent="1"/>
      <protection/>
    </xf>
    <xf numFmtId="0" fontId="71" fillId="23" borderId="14" xfId="110" applyFont="1" applyFill="1" applyBorder="1" applyAlignment="1">
      <alignment horizontal="left" indent="1"/>
      <protection/>
    </xf>
    <xf numFmtId="0" fontId="7" fillId="5" borderId="0" xfId="110" applyFont="1" applyBorder="1" applyAlignment="1">
      <alignment horizontal="left" indent="1"/>
      <protection/>
    </xf>
    <xf numFmtId="0" fontId="0" fillId="5" borderId="0" xfId="110" applyBorder="1" applyAlignment="1">
      <alignment horizontal="left" indent="1"/>
      <protection/>
    </xf>
    <xf numFmtId="0" fontId="65" fillId="4" borderId="14" xfId="112" applyFont="1" applyFill="1" applyBorder="1" applyAlignment="1" applyProtection="1">
      <alignment horizontal="left"/>
      <protection locked="0"/>
    </xf>
    <xf numFmtId="0" fontId="65" fillId="4" borderId="28" xfId="112" applyFont="1" applyFill="1" applyBorder="1" applyAlignment="1" applyProtection="1">
      <alignment horizontal="left"/>
      <protection locked="0"/>
    </xf>
    <xf numFmtId="0" fontId="65" fillId="4" borderId="15" xfId="112" applyFont="1" applyFill="1" applyBorder="1" applyAlignment="1" applyProtection="1">
      <alignment horizontal="left"/>
      <protection locked="0"/>
    </xf>
    <xf numFmtId="0" fontId="8" fillId="23" borderId="0" xfId="112" applyFont="1" applyFill="1" applyBorder="1" applyAlignment="1">
      <alignment horizontal="right" indent="1"/>
      <protection/>
    </xf>
    <xf numFmtId="0" fontId="8" fillId="23" borderId="33" xfId="112" applyFont="1" applyFill="1" applyBorder="1" applyAlignment="1">
      <alignment horizontal="right" indent="1"/>
      <protection/>
    </xf>
    <xf numFmtId="0" fontId="65" fillId="4" borderId="10" xfId="112" applyFont="1" applyFill="1" applyBorder="1" applyAlignment="1" applyProtection="1">
      <alignment horizontal="left"/>
      <protection locked="0"/>
    </xf>
    <xf numFmtId="0" fontId="65" fillId="5" borderId="28" xfId="112" applyFont="1" applyBorder="1" applyAlignment="1">
      <alignment/>
      <protection/>
    </xf>
    <xf numFmtId="0" fontId="65" fillId="5" borderId="15" xfId="112" applyFont="1" applyBorder="1" applyAlignment="1">
      <alignment/>
      <protection/>
    </xf>
    <xf numFmtId="0" fontId="3" fillId="5" borderId="34" xfId="110" applyFont="1" applyBorder="1" applyAlignment="1" applyProtection="1">
      <alignment/>
      <protection locked="0"/>
    </xf>
    <xf numFmtId="0" fontId="0" fillId="5" borderId="12" xfId="110" applyBorder="1" applyAlignment="1">
      <alignment/>
      <protection/>
    </xf>
    <xf numFmtId="0" fontId="0" fillId="5" borderId="16" xfId="110" applyBorder="1" applyAlignment="1">
      <alignment/>
      <protection/>
    </xf>
    <xf numFmtId="0" fontId="0" fillId="0" borderId="0" xfId="110" applyFont="1" applyFill="1" applyBorder="1" applyAlignment="1" applyProtection="1">
      <alignment/>
      <protection/>
    </xf>
    <xf numFmtId="0" fontId="0" fillId="5" borderId="0" xfId="110" applyBorder="1" applyAlignment="1">
      <alignment/>
      <protection/>
    </xf>
    <xf numFmtId="0" fontId="7" fillId="0" borderId="0" xfId="110" applyFont="1" applyFill="1" applyAlignment="1">
      <alignment/>
      <protection/>
    </xf>
    <xf numFmtId="0" fontId="0" fillId="0" borderId="0" xfId="109" applyFill="1" applyAlignment="1">
      <alignment/>
      <protection/>
    </xf>
    <xf numFmtId="0" fontId="73" fillId="4" borderId="28" xfId="110" applyFont="1" applyFill="1" applyBorder="1" applyAlignment="1">
      <alignment/>
      <protection/>
    </xf>
    <xf numFmtId="0" fontId="65" fillId="4" borderId="28" xfId="109" applyFont="1" applyFill="1" applyBorder="1" applyAlignment="1">
      <alignment/>
      <protection/>
    </xf>
    <xf numFmtId="0" fontId="65" fillId="4" borderId="15" xfId="109" applyFont="1" applyFill="1" applyBorder="1" applyAlignment="1">
      <alignment/>
      <protection/>
    </xf>
    <xf numFmtId="0" fontId="73" fillId="4" borderId="10" xfId="110" applyFont="1" applyFill="1" applyBorder="1" applyAlignment="1">
      <alignment/>
      <protection/>
    </xf>
    <xf numFmtId="0" fontId="65" fillId="4" borderId="10" xfId="110" applyFont="1" applyFill="1" applyBorder="1" applyAlignment="1">
      <alignment/>
      <protection/>
    </xf>
    <xf numFmtId="14" fontId="73" fillId="4" borderId="28" xfId="110" applyNumberFormat="1" applyFont="1" applyFill="1" applyBorder="1" applyAlignment="1">
      <alignment/>
      <protection/>
    </xf>
    <xf numFmtId="14" fontId="65" fillId="4" borderId="28" xfId="109" applyNumberFormat="1" applyFont="1" applyFill="1" applyBorder="1" applyAlignment="1">
      <alignment/>
      <protection/>
    </xf>
    <xf numFmtId="14" fontId="65" fillId="4" borderId="15" xfId="109" applyNumberFormat="1" applyFont="1" applyFill="1" applyBorder="1" applyAlignment="1">
      <alignment/>
      <protection/>
    </xf>
    <xf numFmtId="0" fontId="13" fillId="24" borderId="0" xfId="108" applyFont="1" applyFill="1" applyBorder="1" applyAlignment="1">
      <alignment horizontal="left" vertical="center"/>
      <protection/>
    </xf>
    <xf numFmtId="0" fontId="3" fillId="0" borderId="0" xfId="114" applyFont="1" applyFill="1" applyBorder="1" applyAlignment="1">
      <alignment horizontal="left" vertical="center"/>
      <protection/>
    </xf>
    <xf numFmtId="2" fontId="34" fillId="23" borderId="14" xfId="112" applyNumberFormat="1" applyFont="1" applyFill="1" applyBorder="1" applyAlignment="1">
      <alignment horizontal="center" vertical="center" wrapText="1"/>
      <protection/>
    </xf>
    <xf numFmtId="2" fontId="34" fillId="23" borderId="28" xfId="112" applyNumberFormat="1" applyFont="1" applyFill="1" applyBorder="1" applyAlignment="1">
      <alignment horizontal="center" vertical="center" wrapText="1"/>
      <protection/>
    </xf>
    <xf numFmtId="2" fontId="34" fillId="23" borderId="15" xfId="112" applyNumberFormat="1" applyFont="1" applyFill="1" applyBorder="1" applyAlignment="1">
      <alignment horizontal="center" vertical="center" wrapText="1"/>
      <protection/>
    </xf>
    <xf numFmtId="0" fontId="1" fillId="0" borderId="0" xfId="112" applyFont="1" applyFill="1" applyAlignment="1">
      <alignment horizontal="left"/>
      <protection/>
    </xf>
    <xf numFmtId="0" fontId="1" fillId="0" borderId="0" xfId="112" applyFont="1" applyFill="1" applyAlignment="1">
      <alignment/>
      <protection/>
    </xf>
    <xf numFmtId="168" fontId="8" fillId="23" borderId="14" xfId="112" applyNumberFormat="1" applyFont="1" applyFill="1" applyBorder="1" applyAlignment="1" quotePrefix="1">
      <alignment horizontal="right" vertical="center" wrapText="1"/>
      <protection/>
    </xf>
    <xf numFmtId="168" fontId="8" fillId="23" borderId="15" xfId="112" applyNumberFormat="1" applyFont="1" applyFill="1" applyBorder="1" applyAlignment="1" quotePrefix="1">
      <alignment horizontal="right" vertical="center" wrapText="1"/>
      <protection/>
    </xf>
    <xf numFmtId="0" fontId="1" fillId="5" borderId="0" xfId="115" applyFont="1" applyAlignment="1">
      <alignment/>
      <protection/>
    </xf>
    <xf numFmtId="0" fontId="1" fillId="5" borderId="0" xfId="112" applyFont="1" applyAlignment="1">
      <alignment/>
      <protection/>
    </xf>
    <xf numFmtId="0" fontId="34" fillId="18" borderId="28" xfId="115" applyFont="1" applyFill="1" applyBorder="1" applyAlignment="1">
      <alignment horizontal="right"/>
      <protection/>
    </xf>
    <xf numFmtId="0" fontId="34" fillId="18" borderId="15" xfId="115" applyFont="1" applyFill="1" applyBorder="1" applyAlignment="1">
      <alignment horizontal="right"/>
      <protection/>
    </xf>
    <xf numFmtId="49" fontId="34" fillId="23" borderId="30" xfId="117" applyNumberFormat="1" applyFont="1" applyFill="1" applyBorder="1" applyAlignment="1">
      <alignment horizontal="center" vertical="center" wrapText="1"/>
      <protection/>
    </xf>
    <xf numFmtId="49" fontId="34" fillId="23" borderId="0" xfId="117" applyNumberFormat="1" applyFont="1" applyFill="1" applyBorder="1" applyAlignment="1">
      <alignment horizontal="center" vertical="center" wrapText="1"/>
      <protection/>
    </xf>
    <xf numFmtId="0" fontId="0" fillId="5" borderId="0" xfId="112" applyAlignment="1">
      <alignment/>
      <protection/>
    </xf>
    <xf numFmtId="0" fontId="74" fillId="30" borderId="35" xfId="0" applyNumberFormat="1" applyFont="1" applyFill="1" applyBorder="1" applyAlignment="1" applyProtection="1">
      <alignment horizontal="center" vertical="center"/>
      <protection locked="0"/>
    </xf>
    <xf numFmtId="0" fontId="38" fillId="38" borderId="10" xfId="0" applyNumberFormat="1" applyFont="1" applyFill="1" applyBorder="1" applyAlignment="1" applyProtection="1">
      <alignment horizontal="center"/>
      <protection locked="0"/>
    </xf>
    <xf numFmtId="0" fontId="38" fillId="22" borderId="10" xfId="0" applyNumberFormat="1" applyFont="1" applyFill="1" applyBorder="1" applyAlignment="1" applyProtection="1">
      <alignment horizontal="center"/>
      <protection locked="0"/>
    </xf>
    <xf numFmtId="0" fontId="74" fillId="32" borderId="35" xfId="0" applyNumberFormat="1" applyFont="1" applyFill="1" applyBorder="1" applyAlignment="1" applyProtection="1">
      <alignment horizontal="center" vertical="center"/>
      <protection locked="0"/>
    </xf>
    <xf numFmtId="0" fontId="74" fillId="32" borderId="36" xfId="0" applyNumberFormat="1" applyFont="1" applyFill="1" applyBorder="1" applyAlignment="1" applyProtection="1">
      <alignment horizontal="center" vertical="center"/>
      <protection locked="0"/>
    </xf>
    <xf numFmtId="49" fontId="2" fillId="31" borderId="14" xfId="115" applyNumberFormat="1" applyFont="1" applyFill="1" applyBorder="1" applyAlignment="1">
      <alignment horizontal="center" vertical="center" wrapText="1"/>
      <protection/>
    </xf>
    <xf numFmtId="49" fontId="2" fillId="31" borderId="28" xfId="115" applyNumberFormat="1" applyFont="1" applyFill="1" applyBorder="1" applyAlignment="1">
      <alignment horizontal="center" vertical="center" wrapText="1"/>
      <protection/>
    </xf>
    <xf numFmtId="49" fontId="2" fillId="31" borderId="15" xfId="115" applyNumberFormat="1" applyFont="1" applyFill="1" applyBorder="1" applyAlignment="1">
      <alignment horizontal="center" vertical="center" wrapText="1"/>
      <protection/>
    </xf>
    <xf numFmtId="49" fontId="34" fillId="29" borderId="14" xfId="115" applyNumberFormat="1" applyFont="1" applyFill="1" applyBorder="1" applyAlignment="1">
      <alignment horizontal="center" vertical="center" wrapText="1"/>
      <protection/>
    </xf>
    <xf numFmtId="49" fontId="34" fillId="29" borderId="28" xfId="115" applyNumberFormat="1" applyFont="1" applyFill="1" applyBorder="1" applyAlignment="1">
      <alignment horizontal="center" vertical="center" wrapText="1"/>
      <protection/>
    </xf>
    <xf numFmtId="49" fontId="34" fillId="29" borderId="15" xfId="115" applyNumberFormat="1" applyFont="1" applyFill="1" applyBorder="1" applyAlignment="1">
      <alignment horizontal="center" vertical="center" wrapText="1"/>
      <protection/>
    </xf>
    <xf numFmtId="49" fontId="2" fillId="35" borderId="14" xfId="115" applyNumberFormat="1" applyFont="1" applyFill="1" applyBorder="1" applyAlignment="1">
      <alignment horizontal="center" vertical="center" wrapText="1"/>
      <protection/>
    </xf>
    <xf numFmtId="49" fontId="2" fillId="35" borderId="28" xfId="115" applyNumberFormat="1" applyFont="1" applyFill="1" applyBorder="1" applyAlignment="1">
      <alignment horizontal="center" vertical="center" wrapText="1"/>
      <protection/>
    </xf>
    <xf numFmtId="49" fontId="2" fillId="35" borderId="15" xfId="115" applyNumberFormat="1" applyFont="1" applyFill="1" applyBorder="1" applyAlignment="1">
      <alignment horizontal="center" vertical="center" wrapText="1"/>
      <protection/>
    </xf>
    <xf numFmtId="49" fontId="34" fillId="34" borderId="14" xfId="115" applyNumberFormat="1" applyFont="1" applyFill="1" applyBorder="1" applyAlignment="1">
      <alignment horizontal="center" vertical="center" wrapText="1"/>
      <protection/>
    </xf>
    <xf numFmtId="49" fontId="34" fillId="34" borderId="28" xfId="115" applyNumberFormat="1" applyFont="1" applyFill="1" applyBorder="1" applyAlignment="1">
      <alignment horizontal="center" vertical="center" wrapText="1"/>
      <protection/>
    </xf>
    <xf numFmtId="49" fontId="34" fillId="34" borderId="15" xfId="115" applyNumberFormat="1" applyFont="1" applyFill="1" applyBorder="1" applyAlignment="1">
      <alignment horizontal="center" vertical="center" wrapText="1"/>
      <protection/>
    </xf>
    <xf numFmtId="49" fontId="34" fillId="33" borderId="14" xfId="115" applyNumberFormat="1" applyFont="1" applyFill="1" applyBorder="1" applyAlignment="1">
      <alignment horizontal="center" vertical="center" wrapText="1"/>
      <protection/>
    </xf>
    <xf numFmtId="49" fontId="34" fillId="33" borderId="28" xfId="115" applyNumberFormat="1" applyFont="1" applyFill="1" applyBorder="1" applyAlignment="1">
      <alignment horizontal="center" vertical="center" wrapText="1"/>
      <protection/>
    </xf>
    <xf numFmtId="49" fontId="34" fillId="33" borderId="15" xfId="115" applyNumberFormat="1" applyFont="1" applyFill="1" applyBorder="1" applyAlignment="1">
      <alignment horizontal="center" vertical="center" wrapText="1"/>
      <protection/>
    </xf>
    <xf numFmtId="49" fontId="34" fillId="37" borderId="14" xfId="115" applyNumberFormat="1" applyFont="1" applyFill="1" applyBorder="1" applyAlignment="1">
      <alignment horizontal="center" vertical="center" wrapText="1"/>
      <protection/>
    </xf>
    <xf numFmtId="49" fontId="34" fillId="37" borderId="28" xfId="115" applyNumberFormat="1" applyFont="1" applyFill="1" applyBorder="1" applyAlignment="1">
      <alignment horizontal="center" vertical="center" wrapText="1"/>
      <protection/>
    </xf>
    <xf numFmtId="49" fontId="34" fillId="37" borderId="15" xfId="115" applyNumberFormat="1" applyFont="1" applyFill="1" applyBorder="1" applyAlignment="1">
      <alignment horizontal="center" vertical="center" wrapText="1"/>
      <protection/>
    </xf>
    <xf numFmtId="49" fontId="2" fillId="36" borderId="14" xfId="115" applyNumberFormat="1" applyFont="1" applyFill="1" applyBorder="1" applyAlignment="1">
      <alignment horizontal="center" vertical="center" wrapText="1"/>
      <protection/>
    </xf>
    <xf numFmtId="49" fontId="2" fillId="36" borderId="28" xfId="115" applyNumberFormat="1" applyFont="1" applyFill="1" applyBorder="1" applyAlignment="1">
      <alignment horizontal="center" vertical="center" wrapText="1"/>
      <protection/>
    </xf>
    <xf numFmtId="49" fontId="2" fillId="36" borderId="15" xfId="115" applyNumberFormat="1" applyFont="1" applyFill="1" applyBorder="1" applyAlignment="1">
      <alignment horizontal="center" vertical="center" wrapText="1"/>
      <protection/>
    </xf>
    <xf numFmtId="0" fontId="44" fillId="28" borderId="37" xfId="0" applyNumberFormat="1" applyFont="1" applyFill="1" applyBorder="1" applyAlignment="1" applyProtection="1">
      <alignment horizontal="center" vertical="center"/>
      <protection locked="0"/>
    </xf>
    <xf numFmtId="0" fontId="44" fillId="28" borderId="35" xfId="0" applyNumberFormat="1" applyFont="1" applyFill="1" applyBorder="1" applyAlignment="1" applyProtection="1">
      <alignment horizontal="center" vertical="center"/>
      <protection locked="0"/>
    </xf>
    <xf numFmtId="0" fontId="44" fillId="28" borderId="36" xfId="0" applyNumberFormat="1" applyFont="1" applyFill="1" applyBorder="1" applyAlignment="1" applyProtection="1">
      <alignment horizontal="center" vertical="center"/>
      <protection locked="0"/>
    </xf>
    <xf numFmtId="0" fontId="74" fillId="26" borderId="37" xfId="0" applyNumberFormat="1" applyFont="1" applyFill="1" applyBorder="1" applyAlignment="1" applyProtection="1">
      <alignment horizontal="center" vertical="center"/>
      <protection locked="0"/>
    </xf>
    <xf numFmtId="0" fontId="74" fillId="26" borderId="35" xfId="0" applyNumberFormat="1" applyFont="1" applyFill="1" applyBorder="1" applyAlignment="1" applyProtection="1">
      <alignment horizontal="center" vertical="center"/>
      <protection locked="0"/>
    </xf>
    <xf numFmtId="0" fontId="74" fillId="26" borderId="36" xfId="0" applyNumberFormat="1" applyFont="1" applyFill="1" applyBorder="1" applyAlignment="1" applyProtection="1">
      <alignment horizontal="center" vertical="center"/>
      <protection locked="0"/>
    </xf>
    <xf numFmtId="167" fontId="65" fillId="4" borderId="10" xfId="112" applyNumberFormat="1" applyFont="1" applyFill="1" applyBorder="1" applyAlignment="1">
      <alignment horizontal="left" indent="1"/>
      <protection/>
    </xf>
    <xf numFmtId="168" fontId="34" fillId="23" borderId="14" xfId="112" applyNumberFormat="1" applyFont="1" applyFill="1" applyBorder="1" applyAlignment="1" quotePrefix="1">
      <alignment horizontal="left" vertical="center" wrapText="1"/>
      <protection/>
    </xf>
    <xf numFmtId="168" fontId="34" fillId="23" borderId="28" xfId="112" applyNumberFormat="1" applyFont="1" applyFill="1" applyBorder="1" applyAlignment="1" quotePrefix="1">
      <alignment horizontal="left" vertical="center" wrapText="1"/>
      <protection/>
    </xf>
    <xf numFmtId="168" fontId="34" fillId="23" borderId="15" xfId="112" applyNumberFormat="1" applyFont="1" applyFill="1" applyBorder="1" applyAlignment="1" quotePrefix="1">
      <alignment horizontal="left" vertical="center" wrapText="1"/>
      <protection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lockout" xfId="65"/>
    <cellStyle name="Blockout 2" xfId="66"/>
    <cellStyle name="Blockout 2 2" xfId="67"/>
    <cellStyle name="Blockout 3" xfId="68"/>
    <cellStyle name="Calculation" xfId="69"/>
    <cellStyle name="Calculation 2" xfId="70"/>
    <cellStyle name="Check Cell" xfId="71"/>
    <cellStyle name="Check Cell 2" xfId="72"/>
    <cellStyle name="Comma" xfId="73"/>
    <cellStyle name="Comma [0]" xfId="74"/>
    <cellStyle name="Comma 2" xfId="75"/>
    <cellStyle name="Comma 2 2" xfId="76"/>
    <cellStyle name="Comma 3" xfId="77"/>
    <cellStyle name="Currency" xfId="78"/>
    <cellStyle name="Currency [0]" xfId="79"/>
    <cellStyle name="Explanatory Text" xfId="80"/>
    <cellStyle name="Followed Hyperlink" xfId="81"/>
    <cellStyle name="Good" xfId="82"/>
    <cellStyle name="Good 2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Input 2" xfId="90"/>
    <cellStyle name="Input1" xfId="91"/>
    <cellStyle name="Input1 2" xfId="92"/>
    <cellStyle name="Input1 2 2" xfId="93"/>
    <cellStyle name="Input1 3" xfId="94"/>
    <cellStyle name="Input2" xfId="95"/>
    <cellStyle name="Input2 2" xfId="96"/>
    <cellStyle name="Input3" xfId="97"/>
    <cellStyle name="Input3 2" xfId="98"/>
    <cellStyle name="Input3 2 2" xfId="99"/>
    <cellStyle name="Input3 3" xfId="100"/>
    <cellStyle name="Linked Cell" xfId="101"/>
    <cellStyle name="Neutral" xfId="102"/>
    <cellStyle name="Neutral 2" xfId="103"/>
    <cellStyle name="Normal 2" xfId="104"/>
    <cellStyle name="Normal 2 2" xfId="105"/>
    <cellStyle name="Normal 3" xfId="106"/>
    <cellStyle name="Normal 3 2" xfId="107"/>
    <cellStyle name="Normal_2010 06 02 - Urgent RIN for Vic DNSPs revised proposals" xfId="108"/>
    <cellStyle name="Normal_2010 06 22 - AA - Scheme Templates for data collection" xfId="109"/>
    <cellStyle name="Normal_2010 06 22 - IE - Scheme Template for data collection" xfId="110"/>
    <cellStyle name="Normal_Book1" xfId="111"/>
    <cellStyle name="Normal_D11 2371025  Financial information - 2012 Draft RIN - Ausgrid" xfId="112"/>
    <cellStyle name="Normal_D11 2371025  Financial information - 2012 Draft RIN - Ausgrid 2" xfId="113"/>
    <cellStyle name="Normal_D12 1569  Opex, DMIS, EBSS - 2012 draft RIN - Ausgrid" xfId="114"/>
    <cellStyle name="Normal_D12 16703  Overheads, Avoided Cost, ACS, Demand and Revenue - 2012 draft RIN - Ausgrid" xfId="115"/>
    <cellStyle name="Normal_D12 16703  Overheads, Avoided Cost, ACS, Demand and Revenue - 2012 draft RIN - Ausgrid 2" xfId="116"/>
    <cellStyle name="Normal_Sheet1" xfId="117"/>
    <cellStyle name="Note" xfId="118"/>
    <cellStyle name="Note 2" xfId="119"/>
    <cellStyle name="Output" xfId="120"/>
    <cellStyle name="Output 2" xfId="121"/>
    <cellStyle name="Percent" xfId="122"/>
    <cellStyle name="Style 1" xfId="123"/>
    <cellStyle name="Style 1 2" xfId="124"/>
    <cellStyle name="Style 1 2 2" xfId="125"/>
    <cellStyle name="Style 1 3" xfId="126"/>
    <cellStyle name="Title" xfId="127"/>
    <cellStyle name="Total" xfId="128"/>
    <cellStyle name="Warning Text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over!A1" /><Relationship Id="rId2" Type="http://schemas.openxmlformats.org/officeDocument/2006/relationships/hyperlink" Target="#'1. Pipeline information'!A1" /><Relationship Id="rId3" Type="http://schemas.openxmlformats.org/officeDocument/2006/relationships/hyperlink" Target="#'2. Revenues and expenses'!Print_Area" /><Relationship Id="rId4" Type="http://schemas.openxmlformats.org/officeDocument/2006/relationships/hyperlink" Target="#'2.3 Indirect revenue'!Print_Area" /><Relationship Id="rId5" Type="http://schemas.openxmlformats.org/officeDocument/2006/relationships/hyperlink" Target="#'2.2 Revenue contributions '!Print_Area" /><Relationship Id="rId6" Type="http://schemas.openxmlformats.org/officeDocument/2006/relationships/hyperlink" Target="#'1.1 Financial performance'!Print_Area" /><Relationship Id="rId7" Type="http://schemas.openxmlformats.org/officeDocument/2006/relationships/hyperlink" Target="#'2.4 Shared costs'!Print_Area" /><Relationship Id="rId8" Type="http://schemas.openxmlformats.org/officeDocument/2006/relationships/hyperlink" Target="#'3. Statement of pipeline assets'!Print_Area" /><Relationship Id="rId9" Type="http://schemas.openxmlformats.org/officeDocument/2006/relationships/hyperlink" Target="#'5. Weighted average price'!Print_Area" /><Relationship Id="rId10" Type="http://schemas.openxmlformats.org/officeDocument/2006/relationships/hyperlink" Target="#'6. Notes'!Print_Area" /><Relationship Id="rId11" Type="http://schemas.openxmlformats.org/officeDocument/2006/relationships/hyperlink" Target="#'3.1 Pipeline asset useful life'!Print_Area" /><Relationship Id="rId12" Type="http://schemas.openxmlformats.org/officeDocument/2006/relationships/hyperlink" Target="#'2.1 Revenue by service'!Print_Area" /><Relationship Id="rId13" Type="http://schemas.openxmlformats.org/officeDocument/2006/relationships/hyperlink" Target="#'3. Statement of pipeline assets'!Print_Area" /><Relationship Id="rId14" Type="http://schemas.openxmlformats.org/officeDocument/2006/relationships/hyperlink" Target="#'3.4 Shared supporting assets'!Print_Area" /><Relationship Id="rId15" Type="http://schemas.openxmlformats.org/officeDocument/2006/relationships/hyperlink" Target="#'4 Recovered capital'!Print_Area" /><Relationship Id="rId16" Type="http://schemas.openxmlformats.org/officeDocument/2006/relationships/hyperlink" Target="#'3.3 Depreciation'!Print_Area" /><Relationship Id="rId17" Type="http://schemas.openxmlformats.org/officeDocument/2006/relationships/hyperlink" Target="#'5.1 Exempt WAP services'!Print_Area" /><Relationship Id="rId18" Type="http://schemas.openxmlformats.org/officeDocument/2006/relationships/hyperlink" Target="#'3.2 Pipeline asset impairment'!Print_Area" /><Relationship Id="rId19" Type="http://schemas.openxmlformats.org/officeDocument/2006/relationships/hyperlink" Target="#'4.1 Pipelines capex'!Print_Area" /><Relationship Id="rId20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Relationship Id="rId2" Type="http://schemas.openxmlformats.org/officeDocument/2006/relationships/image" Target="../media/image2.png" /><Relationship Id="rId3" Type="http://schemas.openxmlformats.org/officeDocument/2006/relationships/hyperlink" Target="#Contents!A1" /><Relationship Id="rId4" Type="http://schemas.openxmlformats.org/officeDocument/2006/relationships/hyperlink" Target="#Content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ontent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9</xdr:col>
      <xdr:colOff>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847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1</xdr:row>
      <xdr:rowOff>9525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62000" cy="2667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</xdr:row>
      <xdr:rowOff>19050</xdr:rowOff>
    </xdr:from>
    <xdr:to>
      <xdr:col>4</xdr:col>
      <xdr:colOff>276225</xdr:colOff>
      <xdr:row>7</xdr:row>
      <xdr:rowOff>180975</xdr:rowOff>
    </xdr:to>
    <xdr:sp>
      <xdr:nvSpPr>
        <xdr:cNvPr id="1" name="AutoShape 15">
          <a:hlinkClick r:id="rId1"/>
        </xdr:cNvPr>
        <xdr:cNvSpPr>
          <a:spLocks/>
        </xdr:cNvSpPr>
      </xdr:nvSpPr>
      <xdr:spPr>
        <a:xfrm>
          <a:off x="771525" y="1152525"/>
          <a:ext cx="2524125" cy="542925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5720" rIns="180000" bIns="4572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Cover sheet</a:t>
          </a:r>
        </a:p>
      </xdr:txBody>
    </xdr:sp>
    <xdr:clientData/>
  </xdr:twoCellAnchor>
  <xdr:twoCellAnchor>
    <xdr:from>
      <xdr:col>2</xdr:col>
      <xdr:colOff>0</xdr:colOff>
      <xdr:row>9</xdr:row>
      <xdr:rowOff>28575</xdr:rowOff>
    </xdr:from>
    <xdr:to>
      <xdr:col>4</xdr:col>
      <xdr:colOff>295275</xdr:colOff>
      <xdr:row>12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790575" y="1924050"/>
          <a:ext cx="2524125" cy="542925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1. Pipeline information</a:t>
          </a:r>
        </a:p>
      </xdr:txBody>
    </xdr:sp>
    <xdr:clientData/>
  </xdr:twoCellAnchor>
  <xdr:twoCellAnchor>
    <xdr:from>
      <xdr:col>1</xdr:col>
      <xdr:colOff>371475</xdr:colOff>
      <xdr:row>17</xdr:row>
      <xdr:rowOff>47625</xdr:rowOff>
    </xdr:from>
    <xdr:to>
      <xdr:col>4</xdr:col>
      <xdr:colOff>285750</xdr:colOff>
      <xdr:row>20</xdr:row>
      <xdr:rowOff>19050</xdr:rowOff>
    </xdr:to>
    <xdr:sp>
      <xdr:nvSpPr>
        <xdr:cNvPr id="3" name="AutoShape 2">
          <a:hlinkClick r:id="rId3"/>
        </xdr:cNvPr>
        <xdr:cNvSpPr>
          <a:spLocks/>
        </xdr:cNvSpPr>
      </xdr:nvSpPr>
      <xdr:spPr>
        <a:xfrm>
          <a:off x="781050" y="3467100"/>
          <a:ext cx="2524125" cy="542925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2. Revenues and expenses</a:t>
          </a:r>
        </a:p>
      </xdr:txBody>
    </xdr:sp>
    <xdr:clientData/>
  </xdr:twoCellAnchor>
  <xdr:twoCellAnchor>
    <xdr:from>
      <xdr:col>2</xdr:col>
      <xdr:colOff>400050</xdr:colOff>
      <xdr:row>29</xdr:row>
      <xdr:rowOff>19050</xdr:rowOff>
    </xdr:from>
    <xdr:to>
      <xdr:col>4</xdr:col>
      <xdr:colOff>695325</xdr:colOff>
      <xdr:row>31</xdr:row>
      <xdr:rowOff>180975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>
          <a:off x="1190625" y="5743575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2.3 Indirect revenue</a:t>
          </a:r>
        </a:p>
      </xdr:txBody>
    </xdr:sp>
    <xdr:clientData/>
  </xdr:twoCellAnchor>
  <xdr:twoCellAnchor>
    <xdr:from>
      <xdr:col>2</xdr:col>
      <xdr:colOff>409575</xdr:colOff>
      <xdr:row>25</xdr:row>
      <xdr:rowOff>38100</xdr:rowOff>
    </xdr:from>
    <xdr:to>
      <xdr:col>4</xdr:col>
      <xdr:colOff>704850</xdr:colOff>
      <xdr:row>28</xdr:row>
      <xdr:rowOff>0</xdr:rowOff>
    </xdr:to>
    <xdr:sp>
      <xdr:nvSpPr>
        <xdr:cNvPr id="5" name="AutoShape 2">
          <a:hlinkClick r:id="rId5"/>
        </xdr:cNvPr>
        <xdr:cNvSpPr>
          <a:spLocks/>
        </xdr:cNvSpPr>
      </xdr:nvSpPr>
      <xdr:spPr>
        <a:xfrm>
          <a:off x="1200150" y="5000625"/>
          <a:ext cx="2524125" cy="533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2.2 Revenue contributions</a:t>
          </a:r>
        </a:p>
      </xdr:txBody>
    </xdr:sp>
    <xdr:clientData/>
  </xdr:twoCellAnchor>
  <xdr:twoCellAnchor>
    <xdr:from>
      <xdr:col>2</xdr:col>
      <xdr:colOff>390525</xdr:colOff>
      <xdr:row>13</xdr:row>
      <xdr:rowOff>9525</xdr:rowOff>
    </xdr:from>
    <xdr:to>
      <xdr:col>4</xdr:col>
      <xdr:colOff>685800</xdr:colOff>
      <xdr:row>15</xdr:row>
      <xdr:rowOff>123825</xdr:rowOff>
    </xdr:to>
    <xdr:sp>
      <xdr:nvSpPr>
        <xdr:cNvPr id="6" name="AutoShape 2">
          <a:hlinkClick r:id="rId6"/>
        </xdr:cNvPr>
        <xdr:cNvSpPr>
          <a:spLocks/>
        </xdr:cNvSpPr>
      </xdr:nvSpPr>
      <xdr:spPr>
        <a:xfrm>
          <a:off x="1181100" y="2667000"/>
          <a:ext cx="2524125" cy="4953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1.1 Financial performance</a:t>
          </a:r>
        </a:p>
      </xdr:txBody>
    </xdr:sp>
    <xdr:clientData/>
  </xdr:twoCellAnchor>
  <xdr:twoCellAnchor>
    <xdr:from>
      <xdr:col>2</xdr:col>
      <xdr:colOff>390525</xdr:colOff>
      <xdr:row>33</xdr:row>
      <xdr:rowOff>19050</xdr:rowOff>
    </xdr:from>
    <xdr:to>
      <xdr:col>4</xdr:col>
      <xdr:colOff>685800</xdr:colOff>
      <xdr:row>35</xdr:row>
      <xdr:rowOff>180975</xdr:rowOff>
    </xdr:to>
    <xdr:sp>
      <xdr:nvSpPr>
        <xdr:cNvPr id="7" name="AutoShape 2">
          <a:hlinkClick r:id="rId7"/>
        </xdr:cNvPr>
        <xdr:cNvSpPr>
          <a:spLocks/>
        </xdr:cNvSpPr>
      </xdr:nvSpPr>
      <xdr:spPr>
        <a:xfrm>
          <a:off x="1181100" y="6505575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2.4 Shared costs</a:t>
          </a:r>
        </a:p>
      </xdr:txBody>
    </xdr:sp>
    <xdr:clientData/>
  </xdr:twoCellAnchor>
  <xdr:twoCellAnchor>
    <xdr:from>
      <xdr:col>1</xdr:col>
      <xdr:colOff>295275</xdr:colOff>
      <xdr:row>36</xdr:row>
      <xdr:rowOff>171450</xdr:rowOff>
    </xdr:from>
    <xdr:to>
      <xdr:col>4</xdr:col>
      <xdr:colOff>209550</xdr:colOff>
      <xdr:row>39</xdr:row>
      <xdr:rowOff>180975</xdr:rowOff>
    </xdr:to>
    <xdr:sp>
      <xdr:nvSpPr>
        <xdr:cNvPr id="8" name="AutoShape 2">
          <a:hlinkClick r:id="rId8"/>
        </xdr:cNvPr>
        <xdr:cNvSpPr>
          <a:spLocks/>
        </xdr:cNvSpPr>
      </xdr:nvSpPr>
      <xdr:spPr>
        <a:xfrm>
          <a:off x="704850" y="7229475"/>
          <a:ext cx="2524125" cy="581025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3. Statement of pipeline assets</a:t>
          </a:r>
        </a:p>
      </xdr:txBody>
    </xdr:sp>
    <xdr:clientData/>
  </xdr:twoCellAnchor>
  <xdr:twoCellAnchor>
    <xdr:from>
      <xdr:col>6</xdr:col>
      <xdr:colOff>19050</xdr:colOff>
      <xdr:row>24</xdr:row>
      <xdr:rowOff>180975</xdr:rowOff>
    </xdr:from>
    <xdr:to>
      <xdr:col>8</xdr:col>
      <xdr:colOff>314325</xdr:colOff>
      <xdr:row>27</xdr:row>
      <xdr:rowOff>152400</xdr:rowOff>
    </xdr:to>
    <xdr:sp>
      <xdr:nvSpPr>
        <xdr:cNvPr id="9" name="AutoShape 2">
          <a:hlinkClick r:id="rId9"/>
        </xdr:cNvPr>
        <xdr:cNvSpPr>
          <a:spLocks noChangeAspect="1"/>
        </xdr:cNvSpPr>
      </xdr:nvSpPr>
      <xdr:spPr>
        <a:xfrm>
          <a:off x="4419600" y="4953000"/>
          <a:ext cx="2524125" cy="542925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5. Weighted average price</a:t>
          </a:r>
        </a:p>
      </xdr:txBody>
    </xdr:sp>
    <xdr:clientData/>
  </xdr:twoCellAnchor>
  <xdr:twoCellAnchor>
    <xdr:from>
      <xdr:col>6</xdr:col>
      <xdr:colOff>28575</xdr:colOff>
      <xdr:row>32</xdr:row>
      <xdr:rowOff>104775</xdr:rowOff>
    </xdr:from>
    <xdr:to>
      <xdr:col>8</xdr:col>
      <xdr:colOff>323850</xdr:colOff>
      <xdr:row>35</xdr:row>
      <xdr:rowOff>9525</xdr:rowOff>
    </xdr:to>
    <xdr:sp>
      <xdr:nvSpPr>
        <xdr:cNvPr id="10" name="AutoShape 2">
          <a:hlinkClick r:id="rId10"/>
        </xdr:cNvPr>
        <xdr:cNvSpPr>
          <a:spLocks/>
        </xdr:cNvSpPr>
      </xdr:nvSpPr>
      <xdr:spPr>
        <a:xfrm>
          <a:off x="4429125" y="6400800"/>
          <a:ext cx="2524125" cy="476250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6. Notes</a:t>
          </a:r>
        </a:p>
      </xdr:txBody>
    </xdr:sp>
    <xdr:clientData/>
  </xdr:twoCellAnchor>
  <xdr:twoCellAnchor>
    <xdr:from>
      <xdr:col>2</xdr:col>
      <xdr:colOff>466725</xdr:colOff>
      <xdr:row>40</xdr:row>
      <xdr:rowOff>114300</xdr:rowOff>
    </xdr:from>
    <xdr:to>
      <xdr:col>4</xdr:col>
      <xdr:colOff>762000</xdr:colOff>
      <xdr:row>43</xdr:row>
      <xdr:rowOff>47625</xdr:rowOff>
    </xdr:to>
    <xdr:sp>
      <xdr:nvSpPr>
        <xdr:cNvPr id="11" name="AutoShape 2">
          <a:hlinkClick r:id="rId11"/>
        </xdr:cNvPr>
        <xdr:cNvSpPr>
          <a:spLocks/>
        </xdr:cNvSpPr>
      </xdr:nvSpPr>
      <xdr:spPr>
        <a:xfrm>
          <a:off x="1257300" y="7934325"/>
          <a:ext cx="2524125" cy="5048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3.1 Pipeline asset useful life</a:t>
          </a:r>
        </a:p>
      </xdr:txBody>
    </xdr:sp>
    <xdr:clientData/>
  </xdr:twoCellAnchor>
  <xdr:twoCellAnchor>
    <xdr:from>
      <xdr:col>2</xdr:col>
      <xdr:colOff>428625</xdr:colOff>
      <xdr:row>21</xdr:row>
      <xdr:rowOff>19050</xdr:rowOff>
    </xdr:from>
    <xdr:to>
      <xdr:col>4</xdr:col>
      <xdr:colOff>723900</xdr:colOff>
      <xdr:row>23</xdr:row>
      <xdr:rowOff>171450</xdr:rowOff>
    </xdr:to>
    <xdr:sp>
      <xdr:nvSpPr>
        <xdr:cNvPr id="12" name="AutoShape 2">
          <a:hlinkClick r:id="rId12"/>
        </xdr:cNvPr>
        <xdr:cNvSpPr>
          <a:spLocks/>
        </xdr:cNvSpPr>
      </xdr:nvSpPr>
      <xdr:spPr>
        <a:xfrm>
          <a:off x="1219200" y="421005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2.1 Revenue by service</a:t>
          </a:r>
        </a:p>
      </xdr:txBody>
    </xdr:sp>
    <xdr:clientData/>
  </xdr:twoCellAnchor>
  <xdr:twoCellAnchor>
    <xdr:from>
      <xdr:col>6</xdr:col>
      <xdr:colOff>66675</xdr:colOff>
      <xdr:row>5</xdr:row>
      <xdr:rowOff>47625</xdr:rowOff>
    </xdr:from>
    <xdr:to>
      <xdr:col>8</xdr:col>
      <xdr:colOff>361950</xdr:colOff>
      <xdr:row>8</xdr:row>
      <xdr:rowOff>19050</xdr:rowOff>
    </xdr:to>
    <xdr:sp>
      <xdr:nvSpPr>
        <xdr:cNvPr id="13" name="AutoShape 2">
          <a:hlinkClick r:id="rId13"/>
        </xdr:cNvPr>
        <xdr:cNvSpPr>
          <a:spLocks/>
        </xdr:cNvSpPr>
      </xdr:nvSpPr>
      <xdr:spPr>
        <a:xfrm>
          <a:off x="4467225" y="1181100"/>
          <a:ext cx="2524125" cy="542925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3. Statement of pipeline assets (continued)</a:t>
          </a:r>
        </a:p>
      </xdr:txBody>
    </xdr:sp>
    <xdr:clientData/>
  </xdr:twoCellAnchor>
  <xdr:twoCellAnchor>
    <xdr:from>
      <xdr:col>6</xdr:col>
      <xdr:colOff>476250</xdr:colOff>
      <xdr:row>12</xdr:row>
      <xdr:rowOff>180975</xdr:rowOff>
    </xdr:from>
    <xdr:to>
      <xdr:col>8</xdr:col>
      <xdr:colOff>771525</xdr:colOff>
      <xdr:row>15</xdr:row>
      <xdr:rowOff>152400</xdr:rowOff>
    </xdr:to>
    <xdr:sp>
      <xdr:nvSpPr>
        <xdr:cNvPr id="14" name="AutoShape 2">
          <a:hlinkClick r:id="rId14"/>
        </xdr:cNvPr>
        <xdr:cNvSpPr>
          <a:spLocks/>
        </xdr:cNvSpPr>
      </xdr:nvSpPr>
      <xdr:spPr>
        <a:xfrm>
          <a:off x="4876800" y="264795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3.4 Shared supporting assets</a:t>
          </a:r>
        </a:p>
      </xdr:txBody>
    </xdr:sp>
    <xdr:clientData/>
  </xdr:twoCellAnchor>
  <xdr:twoCellAnchor>
    <xdr:from>
      <xdr:col>6</xdr:col>
      <xdr:colOff>28575</xdr:colOff>
      <xdr:row>17</xdr:row>
      <xdr:rowOff>76200</xdr:rowOff>
    </xdr:from>
    <xdr:to>
      <xdr:col>8</xdr:col>
      <xdr:colOff>323850</xdr:colOff>
      <xdr:row>20</xdr:row>
      <xdr:rowOff>47625</xdr:rowOff>
    </xdr:to>
    <xdr:sp>
      <xdr:nvSpPr>
        <xdr:cNvPr id="15" name="AutoShape 2">
          <a:hlinkClick r:id="rId15"/>
        </xdr:cNvPr>
        <xdr:cNvSpPr>
          <a:spLocks/>
        </xdr:cNvSpPr>
      </xdr:nvSpPr>
      <xdr:spPr>
        <a:xfrm>
          <a:off x="4429125" y="3495675"/>
          <a:ext cx="2524125" cy="542925"/>
        </a:xfrm>
        <a:prstGeom prst="bevel">
          <a:avLst/>
        </a:prstGeom>
        <a:solidFill>
          <a:srgbClr val="009999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4.  Recovered capital</a:t>
          </a:r>
        </a:p>
      </xdr:txBody>
    </xdr:sp>
    <xdr:clientData/>
  </xdr:twoCellAnchor>
  <xdr:twoCellAnchor>
    <xdr:from>
      <xdr:col>6</xdr:col>
      <xdr:colOff>504825</xdr:colOff>
      <xdr:row>8</xdr:row>
      <xdr:rowOff>142875</xdr:rowOff>
    </xdr:from>
    <xdr:to>
      <xdr:col>8</xdr:col>
      <xdr:colOff>800100</xdr:colOff>
      <xdr:row>11</xdr:row>
      <xdr:rowOff>114300</xdr:rowOff>
    </xdr:to>
    <xdr:sp>
      <xdr:nvSpPr>
        <xdr:cNvPr id="16" name="AutoShape 2">
          <a:hlinkClick r:id="rId16"/>
        </xdr:cNvPr>
        <xdr:cNvSpPr>
          <a:spLocks/>
        </xdr:cNvSpPr>
      </xdr:nvSpPr>
      <xdr:spPr>
        <a:xfrm>
          <a:off x="4905375" y="184785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3.3  Depreciation</a:t>
          </a:r>
        </a:p>
      </xdr:txBody>
    </xdr:sp>
    <xdr:clientData/>
  </xdr:twoCellAnchor>
  <xdr:twoCellAnchor>
    <xdr:from>
      <xdr:col>6</xdr:col>
      <xdr:colOff>447675</xdr:colOff>
      <xdr:row>28</xdr:row>
      <xdr:rowOff>104775</xdr:rowOff>
    </xdr:from>
    <xdr:to>
      <xdr:col>8</xdr:col>
      <xdr:colOff>742950</xdr:colOff>
      <xdr:row>31</xdr:row>
      <xdr:rowOff>57150</xdr:rowOff>
    </xdr:to>
    <xdr:sp>
      <xdr:nvSpPr>
        <xdr:cNvPr id="17" name="AutoShape 2">
          <a:hlinkClick r:id="rId17"/>
        </xdr:cNvPr>
        <xdr:cNvSpPr>
          <a:spLocks/>
        </xdr:cNvSpPr>
      </xdr:nvSpPr>
      <xdr:spPr>
        <a:xfrm>
          <a:off x="4848225" y="5638800"/>
          <a:ext cx="2524125" cy="523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5.1 Exempt WAP services</a:t>
          </a:r>
        </a:p>
      </xdr:txBody>
    </xdr:sp>
    <xdr:clientData/>
  </xdr:twoCellAnchor>
  <xdr:twoCellAnchor>
    <xdr:from>
      <xdr:col>2</xdr:col>
      <xdr:colOff>466725</xdr:colOff>
      <xdr:row>43</xdr:row>
      <xdr:rowOff>152400</xdr:rowOff>
    </xdr:from>
    <xdr:to>
      <xdr:col>4</xdr:col>
      <xdr:colOff>762000</xdr:colOff>
      <xdr:row>46</xdr:row>
      <xdr:rowOff>85725</xdr:rowOff>
    </xdr:to>
    <xdr:sp>
      <xdr:nvSpPr>
        <xdr:cNvPr id="18" name="AutoShape 2">
          <a:hlinkClick r:id="rId18"/>
        </xdr:cNvPr>
        <xdr:cNvSpPr>
          <a:spLocks/>
        </xdr:cNvSpPr>
      </xdr:nvSpPr>
      <xdr:spPr>
        <a:xfrm>
          <a:off x="1257300" y="8543925"/>
          <a:ext cx="2524125" cy="5048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3.2 Pipeline asset impairment</a:t>
          </a:r>
        </a:p>
      </xdr:txBody>
    </xdr:sp>
    <xdr:clientData/>
  </xdr:twoCellAnchor>
  <xdr:twoCellAnchor>
    <xdr:from>
      <xdr:col>6</xdr:col>
      <xdr:colOff>495300</xdr:colOff>
      <xdr:row>21</xdr:row>
      <xdr:rowOff>57150</xdr:rowOff>
    </xdr:from>
    <xdr:to>
      <xdr:col>8</xdr:col>
      <xdr:colOff>790575</xdr:colOff>
      <xdr:row>24</xdr:row>
      <xdr:rowOff>19050</xdr:rowOff>
    </xdr:to>
    <xdr:sp>
      <xdr:nvSpPr>
        <xdr:cNvPr id="19" name="AutoShape 2">
          <a:hlinkClick r:id="rId19"/>
        </xdr:cNvPr>
        <xdr:cNvSpPr>
          <a:spLocks/>
        </xdr:cNvSpPr>
      </xdr:nvSpPr>
      <xdr:spPr>
        <a:xfrm>
          <a:off x="4895850" y="4248150"/>
          <a:ext cx="2524125" cy="54292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4.1 Pipelines capex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57150</xdr:rowOff>
    </xdr:from>
    <xdr:to>
      <xdr:col>3</xdr:col>
      <xdr:colOff>342900</xdr:colOff>
      <xdr:row>3</xdr:row>
      <xdr:rowOff>133350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352425"/>
          <a:ext cx="1790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</xdr:colOff>
      <xdr:row>0</xdr:row>
      <xdr:rowOff>47625</xdr:rowOff>
    </xdr:from>
    <xdr:to>
      <xdr:col>0</xdr:col>
      <xdr:colOff>762000</xdr:colOff>
      <xdr:row>0</xdr:row>
      <xdr:rowOff>190500</xdr:rowOff>
    </xdr:to>
    <xdr:sp>
      <xdr:nvSpPr>
        <xdr:cNvPr id="4" name="AutoShape 45">
          <a:hlinkClick r:id="rId3"/>
        </xdr:cNvPr>
        <xdr:cNvSpPr>
          <a:spLocks/>
        </xdr:cNvSpPr>
      </xdr:nvSpPr>
      <xdr:spPr>
        <a:xfrm>
          <a:off x="28575" y="47625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6" name="AutoShape 45">
            <a:hlinkClick r:id="rId4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7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2" name="AutoShape 45">
            <a:hlinkClick r:id="rId1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" name="Group 7"/>
        <xdr:cNvGrpSpPr>
          <a:grpSpLocks/>
        </xdr:cNvGrpSpPr>
      </xdr:nvGrpSpPr>
      <xdr:grpSpPr>
        <a:xfrm>
          <a:off x="0" y="0"/>
          <a:ext cx="800100" cy="0"/>
          <a:chOff x="0" y="2"/>
          <a:chExt cx="77" cy="61"/>
        </a:xfrm>
        <a:solidFill>
          <a:srgbClr val="FFFFFF"/>
        </a:solidFill>
      </xdr:grpSpPr>
      <xdr:sp>
        <xdr:nvSpPr>
          <xdr:cNvPr id="5" name="AutoShape 45">
            <a:hlinkClick r:id="rId3"/>
          </xdr:cNvPr>
          <xdr:cNvSpPr>
            <a:spLocks/>
          </xdr:cNvSpPr>
        </xdr:nvSpPr>
        <xdr:spPr>
          <a:xfrm>
            <a:off x="0" y="1"/>
            <a:ext cx="0" cy="0"/>
          </a:xfrm>
          <a:prstGeom prst="bevel">
            <a:avLst/>
          </a:prstGeom>
          <a:solidFill>
            <a:srgbClr val="C0C0C0">
              <a:alpha val="90000"/>
            </a:srgbClr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Contents</a:t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" y="2"/>
            <a:ext cx="74" cy="3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142875</xdr:rowOff>
    </xdr:to>
    <xdr:sp>
      <xdr:nvSpPr>
        <xdr:cNvPr id="7" name="AutoShape 45">
          <a:hlinkClick r:id="rId4"/>
        </xdr:cNvPr>
        <xdr:cNvSpPr>
          <a:spLocks/>
        </xdr:cNvSpPr>
      </xdr:nvSpPr>
      <xdr:spPr>
        <a:xfrm>
          <a:off x="0" y="0"/>
          <a:ext cx="733425" cy="142875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6667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514350</xdr:colOff>
      <xdr:row>0</xdr:row>
      <xdr:rowOff>152400</xdr:rowOff>
    </xdr:to>
    <xdr:sp>
      <xdr:nvSpPr>
        <xdr:cNvPr id="1" name="AutoShape 45">
          <a:hlinkClick r:id="rId1"/>
        </xdr:cNvPr>
        <xdr:cNvSpPr>
          <a:spLocks/>
        </xdr:cNvSpPr>
      </xdr:nvSpPr>
      <xdr:spPr>
        <a:xfrm>
          <a:off x="0" y="0"/>
          <a:ext cx="514350" cy="152400"/>
        </a:xfrm>
        <a:prstGeom prst="bevel">
          <a:avLst/>
        </a:prstGeom>
        <a:solidFill>
          <a:srgbClr val="C0C0C0">
            <a:alpha val="90000"/>
          </a:srgbClr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Contents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rvpwxfs01\home$\Documents%20and%20Settings\Kjo\Local%20Settings\Temporary%20Internet%20Files\OLK7B3\ARC%20Compliance%20Model%20-%202010-11%20ActewA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Outcomes"/>
      <sheetName val="MAAR"/>
      <sheetName val="Price Limits"/>
      <sheetName val="Trans"/>
      <sheetName val="DUOS (t)"/>
      <sheetName val="TUOS (t)"/>
      <sheetName val="CPT (t)"/>
      <sheetName val="MSR (t)"/>
      <sheetName val="NUOS (t)"/>
      <sheetName val="DUOS (t-1)"/>
      <sheetName val="Q (ct-1) act"/>
      <sheetName val="RE (ct)"/>
      <sheetName val="RE (ct-1)"/>
      <sheetName val="Q (ct-1) adj (ct)"/>
      <sheetName val="Q (ct-1) adj (ct-1)"/>
      <sheetName val="ACS (t)"/>
    </sheetNames>
    <sheetDataSet>
      <sheetData sheetId="1">
        <row r="3">
          <cell r="B3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RA Charts">
      <a:dk1>
        <a:sysClr val="windowText" lastClr="000000"/>
      </a:dk1>
      <a:lt1>
        <a:sysClr val="window" lastClr="FFFFFF"/>
      </a:lt1>
      <a:dk2>
        <a:srgbClr val="BFB6AC"/>
      </a:dk2>
      <a:lt2>
        <a:srgbClr val="C9C1B9"/>
      </a:lt2>
      <a:accent1>
        <a:srgbClr val="00A0B1"/>
      </a:accent1>
      <a:accent2>
        <a:srgbClr val="B1DFDC"/>
      </a:accent2>
      <a:accent3>
        <a:srgbClr val="BFB6AC"/>
      </a:accent3>
      <a:accent4>
        <a:srgbClr val="EAEA54"/>
      </a:accent4>
      <a:accent5>
        <a:srgbClr val="82AA82"/>
      </a:accent5>
      <a:accent6>
        <a:srgbClr val="FFC896"/>
      </a:accent6>
      <a:hlink>
        <a:srgbClr val="006E78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6.57421875" style="2" customWidth="1"/>
    <col min="2" max="2" width="23.57421875" style="2" customWidth="1"/>
    <col min="3" max="3" width="9.140625" style="2" customWidth="1"/>
    <col min="4" max="4" width="10.57421875" style="2" customWidth="1"/>
    <col min="5" max="5" width="11.7109375" style="2" customWidth="1"/>
    <col min="6" max="6" width="9.140625" style="2" customWidth="1"/>
    <col min="7" max="7" width="3.421875" style="2" hidden="1" customWidth="1"/>
    <col min="8" max="8" width="4.421875" style="2" customWidth="1"/>
    <col min="9" max="9" width="4.8515625" style="2" customWidth="1"/>
    <col min="10" max="16384" width="9.140625" style="2" customWidth="1"/>
  </cols>
  <sheetData>
    <row r="1" ht="20.25">
      <c r="A1" s="1" t="s">
        <v>28</v>
      </c>
    </row>
    <row r="2" ht="20.25">
      <c r="A2" s="1" t="s">
        <v>200</v>
      </c>
    </row>
    <row r="3" ht="12.75"/>
    <row r="4" ht="12.75">
      <c r="A4" s="3" t="s">
        <v>29</v>
      </c>
    </row>
    <row r="5" ht="13.5" thickBot="1"/>
    <row r="6" spans="1:9" ht="15.75">
      <c r="A6" s="291" t="s">
        <v>4</v>
      </c>
      <c r="B6" s="292"/>
      <c r="C6" s="292"/>
      <c r="D6" s="292"/>
      <c r="E6" s="292"/>
      <c r="F6" s="292"/>
      <c r="G6" s="292"/>
      <c r="H6" s="292"/>
      <c r="I6" s="293"/>
    </row>
    <row r="7" spans="1:9" ht="12.75">
      <c r="A7" s="277" t="s">
        <v>288</v>
      </c>
      <c r="B7" s="275"/>
      <c r="C7" s="275"/>
      <c r="D7" s="275"/>
      <c r="E7" s="275"/>
      <c r="F7" s="275"/>
      <c r="G7" s="275"/>
      <c r="H7" s="275"/>
      <c r="I7" s="276"/>
    </row>
    <row r="8" spans="1:9" ht="12.75">
      <c r="A8" s="274" t="s">
        <v>5</v>
      </c>
      <c r="B8" s="270"/>
      <c r="C8" s="270"/>
      <c r="D8" s="270"/>
      <c r="E8" s="270"/>
      <c r="F8" s="270"/>
      <c r="G8" s="270"/>
      <c r="H8" s="270"/>
      <c r="I8" s="271"/>
    </row>
    <row r="9" spans="1:9" ht="13.5" thickBot="1">
      <c r="A9" s="278" t="s">
        <v>6</v>
      </c>
      <c r="B9" s="272"/>
      <c r="C9" s="272"/>
      <c r="D9" s="272"/>
      <c r="E9" s="272"/>
      <c r="F9" s="272"/>
      <c r="G9" s="272"/>
      <c r="H9" s="272"/>
      <c r="I9" s="273"/>
    </row>
    <row r="10" spans="1:9" ht="12.75">
      <c r="A10" s="294"/>
      <c r="B10" s="295"/>
      <c r="C10" s="295"/>
      <c r="D10" s="295"/>
      <c r="E10" s="295"/>
      <c r="F10" s="295"/>
      <c r="G10" s="295"/>
      <c r="H10" s="295"/>
      <c r="I10" s="295"/>
    </row>
    <row r="11" spans="1:7" ht="12.75">
      <c r="A11" s="4" t="s">
        <v>7</v>
      </c>
      <c r="B11" s="5"/>
      <c r="C11" s="5"/>
      <c r="D11" s="6"/>
      <c r="E11" s="6"/>
      <c r="F11" s="6"/>
      <c r="G11" s="6"/>
    </row>
    <row r="12" ht="12.75">
      <c r="A12" s="7" t="s">
        <v>8</v>
      </c>
    </row>
    <row r="14" ht="12.75">
      <c r="J14" s="8"/>
    </row>
    <row r="15" spans="1:5" ht="18">
      <c r="A15" s="280" t="s">
        <v>261</v>
      </c>
      <c r="B15" s="267"/>
      <c r="C15" s="301"/>
      <c r="D15" s="302"/>
      <c r="E15" s="302"/>
    </row>
    <row r="16" spans="1:2" ht="18">
      <c r="A16" s="281"/>
      <c r="B16" s="268"/>
    </row>
    <row r="17" spans="1:5" ht="18">
      <c r="A17" s="280" t="s">
        <v>30</v>
      </c>
      <c r="B17" s="267"/>
      <c r="C17" s="301"/>
      <c r="D17" s="302"/>
      <c r="E17" s="302"/>
    </row>
    <row r="18" spans="1:5" ht="18">
      <c r="A18" s="281"/>
      <c r="B18" s="268"/>
      <c r="C18" s="296"/>
      <c r="D18" s="297"/>
      <c r="E18" s="297"/>
    </row>
    <row r="19" spans="1:8" ht="18">
      <c r="A19" s="280" t="s">
        <v>262</v>
      </c>
      <c r="B19" s="267"/>
      <c r="C19" s="298"/>
      <c r="D19" s="299"/>
      <c r="E19" s="300"/>
      <c r="H19" s="68"/>
    </row>
    <row r="20" spans="1:2" ht="12.75">
      <c r="A20" s="282"/>
      <c r="B20" s="269"/>
    </row>
    <row r="21" spans="1:5" ht="18">
      <c r="A21" s="280" t="s">
        <v>201</v>
      </c>
      <c r="B21" s="267"/>
      <c r="C21" s="303">
        <v>43101</v>
      </c>
      <c r="D21" s="304"/>
      <c r="E21" s="305"/>
    </row>
    <row r="22" spans="1:2" ht="12.75">
      <c r="A22" s="282"/>
      <c r="B22" s="269"/>
    </row>
    <row r="23" spans="1:5" ht="18">
      <c r="A23" s="280" t="s">
        <v>202</v>
      </c>
      <c r="B23" s="267"/>
      <c r="C23" s="303">
        <v>43281</v>
      </c>
      <c r="D23" s="304"/>
      <c r="E23" s="305"/>
    </row>
    <row r="25" ht="13.5" thickBot="1"/>
    <row r="26" spans="1:8" ht="12.75">
      <c r="A26" s="263"/>
      <c r="B26" s="83"/>
      <c r="C26" s="83"/>
      <c r="D26" s="83"/>
      <c r="E26" s="87"/>
      <c r="F26" s="87"/>
      <c r="G26" s="87"/>
      <c r="H26" s="88"/>
    </row>
    <row r="27" spans="1:8" ht="15.75">
      <c r="A27" s="279" t="s">
        <v>9</v>
      </c>
      <c r="B27" s="286" t="s">
        <v>10</v>
      </c>
      <c r="C27" s="287"/>
      <c r="D27" s="283"/>
      <c r="E27" s="284"/>
      <c r="F27" s="284"/>
      <c r="G27" s="285"/>
      <c r="H27" s="89"/>
    </row>
    <row r="28" spans="1:8" ht="12.75">
      <c r="A28" s="264"/>
      <c r="B28" s="286" t="s">
        <v>11</v>
      </c>
      <c r="C28" s="287"/>
      <c r="D28" s="283"/>
      <c r="E28" s="284"/>
      <c r="F28" s="284"/>
      <c r="G28" s="285"/>
      <c r="H28" s="89"/>
    </row>
    <row r="29" spans="1:8" ht="12.75">
      <c r="A29" s="264"/>
      <c r="B29" s="84"/>
      <c r="C29" s="85" t="s">
        <v>12</v>
      </c>
      <c r="D29" s="122"/>
      <c r="E29" s="85" t="s">
        <v>13</v>
      </c>
      <c r="F29" s="122"/>
      <c r="G29" s="37"/>
      <c r="H29" s="90"/>
    </row>
    <row r="30" spans="1:8" ht="12.75">
      <c r="A30" s="264"/>
      <c r="B30" s="84"/>
      <c r="C30" s="84"/>
      <c r="D30" s="84"/>
      <c r="E30" s="94"/>
      <c r="F30" s="84"/>
      <c r="G30" s="37"/>
      <c r="H30" s="91"/>
    </row>
    <row r="31" spans="1:8" ht="15.75">
      <c r="A31" s="279" t="s">
        <v>14</v>
      </c>
      <c r="B31" s="286" t="s">
        <v>10</v>
      </c>
      <c r="C31" s="287"/>
      <c r="D31" s="288"/>
      <c r="E31" s="288"/>
      <c r="F31" s="288"/>
      <c r="G31" s="288"/>
      <c r="H31" s="92"/>
    </row>
    <row r="32" spans="1:8" ht="12.75">
      <c r="A32" s="264"/>
      <c r="B32" s="286" t="s">
        <v>11</v>
      </c>
      <c r="C32" s="287"/>
      <c r="D32" s="288"/>
      <c r="E32" s="288"/>
      <c r="F32" s="288"/>
      <c r="G32" s="288"/>
      <c r="H32" s="92"/>
    </row>
    <row r="33" spans="1:8" ht="12.75">
      <c r="A33" s="265"/>
      <c r="B33" s="84"/>
      <c r="C33" s="85" t="s">
        <v>12</v>
      </c>
      <c r="D33" s="122"/>
      <c r="E33" s="85" t="s">
        <v>13</v>
      </c>
      <c r="F33" s="122"/>
      <c r="G33" s="37"/>
      <c r="H33" s="90"/>
    </row>
    <row r="34" spans="1:8" ht="13.5" thickBot="1">
      <c r="A34" s="266"/>
      <c r="B34" s="86"/>
      <c r="C34" s="86"/>
      <c r="D34" s="86"/>
      <c r="E34" s="95"/>
      <c r="F34" s="95"/>
      <c r="G34" s="38"/>
      <c r="H34" s="93"/>
    </row>
    <row r="35" spans="1:8" ht="12.75">
      <c r="A35" s="263"/>
      <c r="B35" s="83"/>
      <c r="C35" s="83"/>
      <c r="D35" s="83"/>
      <c r="E35" s="87"/>
      <c r="F35" s="87"/>
      <c r="G35" s="36"/>
      <c r="H35" s="88"/>
    </row>
    <row r="36" spans="1:8" ht="12.75">
      <c r="A36" s="265" t="s">
        <v>15</v>
      </c>
      <c r="B36" s="283"/>
      <c r="C36" s="284"/>
      <c r="D36" s="289"/>
      <c r="E36" s="289"/>
      <c r="F36" s="290"/>
      <c r="G36" s="37"/>
      <c r="H36" s="91"/>
    </row>
    <row r="37" spans="1:8" ht="12.75">
      <c r="A37" s="265" t="s">
        <v>16</v>
      </c>
      <c r="B37" s="283"/>
      <c r="C37" s="284"/>
      <c r="D37" s="284"/>
      <c r="E37" s="284"/>
      <c r="F37" s="285"/>
      <c r="G37" s="37"/>
      <c r="H37" s="91"/>
    </row>
    <row r="38" spans="1:8" ht="12.75">
      <c r="A38" s="265" t="s">
        <v>17</v>
      </c>
      <c r="B38" s="283"/>
      <c r="C38" s="284"/>
      <c r="D38" s="284"/>
      <c r="E38" s="284"/>
      <c r="F38" s="285"/>
      <c r="G38" s="37"/>
      <c r="H38" s="91"/>
    </row>
    <row r="39" spans="1:8" ht="13.5" thickBot="1">
      <c r="A39" s="266"/>
      <c r="B39" s="86"/>
      <c r="C39" s="86"/>
      <c r="D39" s="86"/>
      <c r="E39" s="95"/>
      <c r="F39" s="95"/>
      <c r="G39" s="38"/>
      <c r="H39" s="93"/>
    </row>
  </sheetData>
  <sheetProtection/>
  <mergeCells count="19">
    <mergeCell ref="D31:G31"/>
    <mergeCell ref="C21:E21"/>
    <mergeCell ref="B31:C31"/>
    <mergeCell ref="D28:G28"/>
    <mergeCell ref="C18:E18"/>
    <mergeCell ref="C19:E19"/>
    <mergeCell ref="C15:E15"/>
    <mergeCell ref="C23:E23"/>
    <mergeCell ref="C17:E17"/>
    <mergeCell ref="B38:F38"/>
    <mergeCell ref="B32:C32"/>
    <mergeCell ref="D32:G32"/>
    <mergeCell ref="B36:F36"/>
    <mergeCell ref="B37:F37"/>
    <mergeCell ref="A6:I6"/>
    <mergeCell ref="B27:C27"/>
    <mergeCell ref="D27:G27"/>
    <mergeCell ref="B28:C28"/>
    <mergeCell ref="A10:I10"/>
  </mergeCells>
  <printOptions/>
  <pageMargins left="0.75" right="0.75" top="1" bottom="1" header="0.5" footer="0.5"/>
  <pageSetup horizontalDpi="600" verticalDpi="600" orientation="portrait" paperSize="9" scale="80" r:id="rId2"/>
  <headerFooter alignWithMargins="0">
    <oddHeader>&amp;C&amp;"Arial,Bold"&amp;12Non- Scheme Gas Pipeline - Financial Guideline Reporting template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E73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21.57421875" style="22" customWidth="1"/>
    <col min="3" max="3" width="64.8515625" style="22" customWidth="1"/>
    <col min="4" max="5" width="20.7109375" style="22" customWidth="1"/>
    <col min="6" max="16384" width="9.140625" style="22" customWidth="1"/>
  </cols>
  <sheetData>
    <row r="1" spans="2:3" ht="20.25">
      <c r="B1" s="316" t="s">
        <v>239</v>
      </c>
      <c r="C1" s="316"/>
    </row>
    <row r="2" spans="2:3" ht="15">
      <c r="B2" s="69">
        <f>Tradingname</f>
        <v>0</v>
      </c>
      <c r="C2" s="70"/>
    </row>
    <row r="3" spans="2:3" ht="15">
      <c r="B3" s="71" t="s">
        <v>289</v>
      </c>
      <c r="C3" s="72" t="str">
        <f>TEXT(Yearstart,"dd/mm/yyyy")&amp;" to "&amp;TEXT(Yearending,"dd/mm/yyyy")</f>
        <v>01/01/2018 to 30/06/2018</v>
      </c>
    </row>
    <row r="4" spans="2:4" ht="20.25">
      <c r="B4" s="20"/>
      <c r="D4" s="55"/>
    </row>
    <row r="5" spans="2:4" ht="15.75">
      <c r="B5" s="307" t="s">
        <v>240</v>
      </c>
      <c r="C5" s="307"/>
      <c r="D5" s="81"/>
    </row>
    <row r="7" spans="2:5" ht="25.5">
      <c r="B7" s="147" t="s">
        <v>270</v>
      </c>
      <c r="C7" s="148" t="s">
        <v>20</v>
      </c>
      <c r="D7" s="148" t="s">
        <v>278</v>
      </c>
      <c r="E7" s="148" t="s">
        <v>279</v>
      </c>
    </row>
    <row r="8" spans="2:5" ht="12.75">
      <c r="B8" s="255"/>
      <c r="C8" s="232" t="s">
        <v>166</v>
      </c>
      <c r="D8" s="233" t="s">
        <v>225</v>
      </c>
      <c r="E8" s="234" t="s">
        <v>225</v>
      </c>
    </row>
    <row r="9" spans="2:5" ht="12.75">
      <c r="B9" s="256"/>
      <c r="C9" s="235" t="s">
        <v>73</v>
      </c>
      <c r="D9" s="63">
        <f>SUMIF('3.3 Depreciation'!$D$9:$D$52,'3. Statement of pipeline assets'!C8,'3.3 Depreciation'!$H$9:$H$52)</f>
        <v>0</v>
      </c>
      <c r="E9" s="149"/>
    </row>
    <row r="10" spans="2:5" ht="12.75">
      <c r="B10" s="256"/>
      <c r="C10" s="235" t="s">
        <v>85</v>
      </c>
      <c r="D10" s="63">
        <f>SUMIF('3.3 Depreciation'!$D$9:$D$52,'3. Statement of pipeline assets'!C8,'3.3 Depreciation'!$I$9:$I$52)</f>
        <v>0</v>
      </c>
      <c r="E10" s="149"/>
    </row>
    <row r="11" spans="2:5" ht="12.75">
      <c r="B11" s="256"/>
      <c r="C11" s="235" t="s">
        <v>192</v>
      </c>
      <c r="D11" s="63">
        <f>SUMIF('3.3 Depreciation'!$D$9:$D$52,'3. Statement of pipeline assets'!C8,'3.3 Depreciation'!$J$9:$J$52)</f>
        <v>0</v>
      </c>
      <c r="E11" s="149"/>
    </row>
    <row r="12" spans="2:5" ht="12.75">
      <c r="B12" s="257"/>
      <c r="C12" s="236" t="s">
        <v>165</v>
      </c>
      <c r="D12" s="63">
        <f>SUM(D9:D11)</f>
        <v>0</v>
      </c>
      <c r="E12" s="63">
        <f>SUM(E9:E11)</f>
        <v>0</v>
      </c>
    </row>
    <row r="13" spans="2:5" ht="12.75">
      <c r="B13" s="256"/>
      <c r="C13" s="235" t="s">
        <v>74</v>
      </c>
      <c r="D13" s="63">
        <f>SUMIF('3.3 Depreciation'!$D$9:$D$52,'3. Statement of pipeline assets'!C8,'3.3 Depreciation'!$K$9:$K$52)</f>
        <v>0</v>
      </c>
      <c r="E13" s="149"/>
    </row>
    <row r="14" spans="2:5" ht="12.75">
      <c r="B14" s="256"/>
      <c r="C14" s="235" t="s">
        <v>183</v>
      </c>
      <c r="D14" s="63">
        <f>SUMIF('3.3 Depreciation'!$D$9:$D$52,'3. Statement of pipeline assets'!C8,'3.3 Depreciation'!$N$9:$N$52)</f>
        <v>0</v>
      </c>
      <c r="E14" s="149"/>
    </row>
    <row r="15" spans="2:5" ht="12.75">
      <c r="B15" s="257"/>
      <c r="C15" s="236" t="s">
        <v>75</v>
      </c>
      <c r="D15" s="63">
        <f>SUM(D12:D14)</f>
        <v>0</v>
      </c>
      <c r="E15" s="63">
        <f>SUM(E12:E14)</f>
        <v>0</v>
      </c>
    </row>
    <row r="16" spans="2:5" ht="12.75">
      <c r="B16" s="255"/>
      <c r="C16" s="232" t="s">
        <v>97</v>
      </c>
      <c r="D16" s="233"/>
      <c r="E16" s="234"/>
    </row>
    <row r="17" spans="2:5" ht="12.75">
      <c r="B17" s="256"/>
      <c r="C17" s="235" t="s">
        <v>76</v>
      </c>
      <c r="D17" s="63">
        <f>SUMIF('3.3 Depreciation'!$D$9:$D$52,'3. Statement of pipeline assets'!C16,'3.3 Depreciation'!$H$9:$H$52)</f>
        <v>0</v>
      </c>
      <c r="E17" s="150"/>
    </row>
    <row r="18" spans="2:5" ht="12.75">
      <c r="B18" s="256"/>
      <c r="C18" s="235" t="s">
        <v>267</v>
      </c>
      <c r="D18" s="63">
        <f>SUMIF('3.3 Depreciation'!$D$9:$D$52,'3. Statement of pipeline assets'!C16,'3.3 Depreciation'!$I$9:$I$52)+SUMIF('3.3 Depreciation'!$D$9:$D$52,'3. Statement of pipeline assets'!C16,'3.3 Depreciation'!$J$9:$J$52)</f>
        <v>0</v>
      </c>
      <c r="E18" s="150"/>
    </row>
    <row r="19" spans="2:5" ht="12.75">
      <c r="B19" s="256"/>
      <c r="C19" s="235" t="s">
        <v>99</v>
      </c>
      <c r="D19" s="63">
        <f>SUMIF('3.3 Depreciation'!$D$9:$D$52,'3. Statement of pipeline assets'!C16,'3.3 Depreciation'!$N$9:$N$52)</f>
        <v>0</v>
      </c>
      <c r="E19" s="150"/>
    </row>
    <row r="20" spans="2:5" ht="11.25" customHeight="1">
      <c r="B20" s="256"/>
      <c r="C20" s="235" t="s">
        <v>91</v>
      </c>
      <c r="D20" s="63">
        <f>SUMIF('3.3 Depreciation'!$D$9:$D$52,'3. Statement of pipeline assets'!C16,'3.3 Depreciation'!$K$9:$K$52)</f>
        <v>0</v>
      </c>
      <c r="E20" s="150"/>
    </row>
    <row r="21" spans="2:5" ht="12.75">
      <c r="B21" s="257"/>
      <c r="C21" s="236" t="s">
        <v>98</v>
      </c>
      <c r="D21" s="63">
        <f>SUM(D17:D20)</f>
        <v>0</v>
      </c>
      <c r="E21" s="63">
        <f>SUM(E17:E20)</f>
        <v>0</v>
      </c>
    </row>
    <row r="22" spans="2:5" ht="12.75">
      <c r="B22" s="255"/>
      <c r="C22" s="232" t="s">
        <v>167</v>
      </c>
      <c r="D22" s="233"/>
      <c r="E22" s="234"/>
    </row>
    <row r="23" spans="2:5" ht="12.75">
      <c r="B23" s="256"/>
      <c r="C23" s="235" t="s">
        <v>76</v>
      </c>
      <c r="D23" s="63">
        <f>SUMIF('3.3 Depreciation'!$D$9:$D$52,'3. Statement of pipeline assets'!C22,'3.3 Depreciation'!$H$9:$H$52)</f>
        <v>0</v>
      </c>
      <c r="E23" s="150"/>
    </row>
    <row r="24" spans="2:5" ht="12.75">
      <c r="B24" s="256"/>
      <c r="C24" s="235" t="s">
        <v>77</v>
      </c>
      <c r="D24" s="63">
        <f>SUMIF('3.3 Depreciation'!$D$9:$D$52,'3. Statement of pipeline assets'!C22,'3.3 Depreciation'!$I$9:$I$52)+SUMIF('3.3 Depreciation'!$D$9:$D$52,'3. Statement of pipeline assets'!C22,'3.3 Depreciation'!$J$9:$J$52)</f>
        <v>0</v>
      </c>
      <c r="E24" s="150"/>
    </row>
    <row r="25" spans="2:5" ht="12.75">
      <c r="B25" s="256"/>
      <c r="C25" s="235" t="s">
        <v>168</v>
      </c>
      <c r="D25" s="63">
        <f>SUMIF('3.3 Depreciation'!$D$9:$D$52,'3. Statement of pipeline assets'!C22,'3.3 Depreciation'!$N$9:$N$52)</f>
        <v>0</v>
      </c>
      <c r="E25" s="150"/>
    </row>
    <row r="26" spans="2:5" ht="11.25" customHeight="1">
      <c r="B26" s="256"/>
      <c r="C26" s="235" t="s">
        <v>91</v>
      </c>
      <c r="D26" s="63">
        <f>SUMIF('3.3 Depreciation'!$D$9:$D$52,'3. Statement of pipeline assets'!C22,'3.3 Depreciation'!$K$9:$K$52)</f>
        <v>0</v>
      </c>
      <c r="E26" s="150"/>
    </row>
    <row r="27" spans="2:5" ht="12.75">
      <c r="B27" s="257"/>
      <c r="C27" s="236" t="s">
        <v>169</v>
      </c>
      <c r="D27" s="63">
        <f>SUM(D23:D26)</f>
        <v>0</v>
      </c>
      <c r="E27" s="63">
        <f>SUM(E23:E26)</f>
        <v>0</v>
      </c>
    </row>
    <row r="28" spans="2:5" ht="12.75">
      <c r="B28" s="255"/>
      <c r="C28" s="232" t="s">
        <v>170</v>
      </c>
      <c r="D28" s="233"/>
      <c r="E28" s="234"/>
    </row>
    <row r="29" spans="2:5" ht="12.75">
      <c r="B29" s="256"/>
      <c r="C29" s="235" t="s">
        <v>76</v>
      </c>
      <c r="D29" s="63">
        <f>SUMIF('3.3 Depreciation'!$D$9:$D$52,'3. Statement of pipeline assets'!C28,'3.3 Depreciation'!$H$9:$H$52)</f>
        <v>0</v>
      </c>
      <c r="E29" s="150"/>
    </row>
    <row r="30" spans="2:5" ht="12.75">
      <c r="B30" s="256"/>
      <c r="C30" s="235" t="s">
        <v>267</v>
      </c>
      <c r="D30" s="63">
        <f>SUMIF('3.3 Depreciation'!$D$9:$D$52,'3. Statement of pipeline assets'!C28,'3.3 Depreciation'!$I$9:$I$52)+SUMIF('3.3 Depreciation'!$D$9:$D$52,'3. Statement of pipeline assets'!C28,'3.3 Depreciation'!$J$9:$J$52)</f>
        <v>0</v>
      </c>
      <c r="E30" s="150"/>
    </row>
    <row r="31" spans="2:5" ht="12.75">
      <c r="B31" s="256"/>
      <c r="C31" s="235" t="s">
        <v>171</v>
      </c>
      <c r="D31" s="63">
        <f>SUMIF('3.3 Depreciation'!$D$9:$D$52,'3. Statement of pipeline assets'!C28,'3.3 Depreciation'!$N$9:$N$52)</f>
        <v>0</v>
      </c>
      <c r="E31" s="150"/>
    </row>
    <row r="32" spans="2:5" ht="11.25" customHeight="1">
      <c r="B32" s="256"/>
      <c r="C32" s="235" t="s">
        <v>91</v>
      </c>
      <c r="D32" s="63">
        <f>SUMIF('3.3 Depreciation'!$D$9:$D$52,'3. Statement of pipeline assets'!C28,'3.3 Depreciation'!$K$9:$K$52)</f>
        <v>0</v>
      </c>
      <c r="E32" s="150"/>
    </row>
    <row r="33" spans="2:5" ht="12.75">
      <c r="B33" s="257"/>
      <c r="C33" s="236" t="s">
        <v>172</v>
      </c>
      <c r="D33" s="63"/>
      <c r="E33" s="63"/>
    </row>
    <row r="34" spans="2:5" ht="12.75">
      <c r="B34" s="255"/>
      <c r="C34" s="232" t="s">
        <v>100</v>
      </c>
      <c r="D34" s="233"/>
      <c r="E34" s="234"/>
    </row>
    <row r="35" spans="2:5" ht="12.75">
      <c r="B35" s="256"/>
      <c r="C35" s="235" t="s">
        <v>76</v>
      </c>
      <c r="D35" s="63">
        <f>SUMIF('3.3 Depreciation'!$D$9:$D$52,'3. Statement of pipeline assets'!C34,'3.3 Depreciation'!$H$9:$H$52)</f>
        <v>0</v>
      </c>
      <c r="E35" s="150"/>
    </row>
    <row r="36" spans="2:5" ht="12.75">
      <c r="B36" s="256"/>
      <c r="C36" s="235" t="s">
        <v>267</v>
      </c>
      <c r="D36" s="63">
        <f>SUMIF('3.3 Depreciation'!$D$9:$D$52,'3. Statement of pipeline assets'!C34,'3.3 Depreciation'!$I$9:$I$52)+SUMIF('3.3 Depreciation'!$D$9:$D$52,'3. Statement of pipeline assets'!C34,'3.3 Depreciation'!$J$9:$J$52)</f>
        <v>0</v>
      </c>
      <c r="E36" s="150"/>
    </row>
    <row r="37" spans="2:5" ht="12.75">
      <c r="B37" s="256"/>
      <c r="C37" s="235" t="s">
        <v>101</v>
      </c>
      <c r="D37" s="63">
        <f>SUMIF('3.3 Depreciation'!$D$9:$D$52,'3. Statement of pipeline assets'!C34,'3.3 Depreciation'!$N$9:$N$52)</f>
        <v>0</v>
      </c>
      <c r="E37" s="150"/>
    </row>
    <row r="38" spans="2:5" ht="11.25" customHeight="1">
      <c r="B38" s="256"/>
      <c r="C38" s="235" t="s">
        <v>91</v>
      </c>
      <c r="D38" s="63">
        <f>SUMIF('3.3 Depreciation'!$D$9:$D$52,'3. Statement of pipeline assets'!C34,'3.3 Depreciation'!$K$9:$K$52)</f>
        <v>0</v>
      </c>
      <c r="E38" s="150"/>
    </row>
    <row r="39" spans="2:5" ht="12.75">
      <c r="B39" s="257"/>
      <c r="C39" s="236" t="s">
        <v>102</v>
      </c>
      <c r="D39" s="63">
        <f>SUM(D35:D38)</f>
        <v>0</v>
      </c>
      <c r="E39" s="63">
        <f>SUM(E35:E38)</f>
        <v>0</v>
      </c>
    </row>
    <row r="40" spans="2:5" ht="12.75">
      <c r="B40" s="255"/>
      <c r="C40" s="232" t="s">
        <v>173</v>
      </c>
      <c r="D40" s="233"/>
      <c r="E40" s="234"/>
    </row>
    <row r="41" spans="2:5" ht="12.75">
      <c r="B41" s="256"/>
      <c r="C41" s="235" t="s">
        <v>76</v>
      </c>
      <c r="D41" s="63">
        <f>SUMIF('3.3 Depreciation'!$D$9:$D$52,'3. Statement of pipeline assets'!C40,'3.3 Depreciation'!$H$9:$H$52)</f>
        <v>0</v>
      </c>
      <c r="E41" s="150"/>
    </row>
    <row r="42" spans="2:5" ht="12.75">
      <c r="B42" s="256"/>
      <c r="C42" s="235" t="s">
        <v>267</v>
      </c>
      <c r="D42" s="63">
        <f>SUMIF('3.3 Depreciation'!$D$9:$D$52,'3. Statement of pipeline assets'!C40,'3.3 Depreciation'!$I$9:$I$52)+SUMIF('3.3 Depreciation'!$D$9:$D$52,'3. Statement of pipeline assets'!C40,'3.3 Depreciation'!$J$9:$J$52)</f>
        <v>0</v>
      </c>
      <c r="E42" s="150"/>
    </row>
    <row r="43" spans="2:5" ht="11.25" customHeight="1">
      <c r="B43" s="256"/>
      <c r="C43" s="235" t="s">
        <v>174</v>
      </c>
      <c r="D43" s="63">
        <f>SUMIF('3.3 Depreciation'!$D$9:$D$52,'3. Statement of pipeline assets'!C40,'3.3 Depreciation'!$N$9:$N$52)</f>
        <v>0</v>
      </c>
      <c r="E43" s="150"/>
    </row>
    <row r="44" spans="2:5" ht="11.25" customHeight="1">
      <c r="B44" s="256"/>
      <c r="C44" s="235" t="s">
        <v>91</v>
      </c>
      <c r="D44" s="63">
        <f>SUMIF('3.3 Depreciation'!$D$9:$D$52,'3. Statement of pipeline assets'!C40,'3.3 Depreciation'!$K$9:$K$52)</f>
        <v>0</v>
      </c>
      <c r="E44" s="150"/>
    </row>
    <row r="45" spans="2:5" ht="12.75">
      <c r="B45" s="257"/>
      <c r="C45" s="236" t="s">
        <v>175</v>
      </c>
      <c r="D45" s="63">
        <f>SUM(D41:D44)</f>
        <v>0</v>
      </c>
      <c r="E45" s="63">
        <f>SUM(E41:E44)</f>
        <v>0</v>
      </c>
    </row>
    <row r="46" spans="2:5" ht="12.75">
      <c r="B46" s="255"/>
      <c r="C46" s="232" t="s">
        <v>2</v>
      </c>
      <c r="D46" s="233"/>
      <c r="E46" s="234"/>
    </row>
    <row r="47" spans="2:5" ht="12.75">
      <c r="B47" s="256"/>
      <c r="C47" s="235" t="s">
        <v>76</v>
      </c>
      <c r="D47" s="63">
        <f>SUMIF('3.3 Depreciation'!$D$9:$D$52,'3. Statement of pipeline assets'!C46,'3.3 Depreciation'!$H$9:$H$52)</f>
        <v>0</v>
      </c>
      <c r="E47" s="150"/>
    </row>
    <row r="48" spans="2:5" ht="12.75">
      <c r="B48" s="256"/>
      <c r="C48" s="235" t="s">
        <v>267</v>
      </c>
      <c r="D48" s="63">
        <f>SUMIF('3.3 Depreciation'!$D$9:$D$52,'3. Statement of pipeline assets'!C46,'3.3 Depreciation'!$I$9:$I$52)+SUMIF('3.3 Depreciation'!$D$9:$D$52,'3. Statement of pipeline assets'!C46,'3.3 Depreciation'!$J$9:$J$52)</f>
        <v>0</v>
      </c>
      <c r="E48" s="150"/>
    </row>
    <row r="49" spans="2:5" ht="12.75">
      <c r="B49" s="256"/>
      <c r="C49" s="235" t="s">
        <v>103</v>
      </c>
      <c r="D49" s="63">
        <f>SUMIF('3.3 Depreciation'!$D$9:$D$52,'3. Statement of pipeline assets'!C46,'3.3 Depreciation'!$N$9:$N$52)</f>
        <v>0</v>
      </c>
      <c r="E49" s="150"/>
    </row>
    <row r="50" spans="2:5" ht="11.25" customHeight="1">
      <c r="B50" s="256"/>
      <c r="C50" s="235" t="s">
        <v>91</v>
      </c>
      <c r="D50" s="63">
        <f>SUMIF('3.3 Depreciation'!$D$9:$D$52,'3. Statement of pipeline assets'!C46,'3.3 Depreciation'!$K$9:$K$52)</f>
        <v>0</v>
      </c>
      <c r="E50" s="150"/>
    </row>
    <row r="51" spans="2:5" ht="12.75">
      <c r="B51" s="257"/>
      <c r="C51" s="236" t="s">
        <v>104</v>
      </c>
      <c r="D51" s="63">
        <f>SUM(D47:D50)</f>
        <v>0</v>
      </c>
      <c r="E51" s="63">
        <f>SUM(E47:E50)</f>
        <v>0</v>
      </c>
    </row>
    <row r="52" spans="2:5" ht="12.75">
      <c r="B52" s="255"/>
      <c r="C52" s="232" t="s">
        <v>176</v>
      </c>
      <c r="D52" s="233"/>
      <c r="E52" s="234"/>
    </row>
    <row r="53" spans="2:5" ht="12.75">
      <c r="B53" s="256"/>
      <c r="C53" s="235" t="s">
        <v>76</v>
      </c>
      <c r="D53" s="63">
        <f>SUMIF('3.3 Depreciation'!$D$9:$D$52,'3. Statement of pipeline assets'!C52,'3.3 Depreciation'!$H$9:$H$52)</f>
        <v>0</v>
      </c>
      <c r="E53" s="150"/>
    </row>
    <row r="54" spans="2:5" ht="12.75">
      <c r="B54" s="256"/>
      <c r="C54" s="235" t="s">
        <v>267</v>
      </c>
      <c r="D54" s="63">
        <f>SUMIF('3.3 Depreciation'!$D$9:$D$52,'3. Statement of pipeline assets'!C52,'3.3 Depreciation'!$I$9:$I$52)+SUMIF('3.3 Depreciation'!$D$9:$D$52,'3. Statement of pipeline assets'!C52,'3.3 Depreciation'!$J$9:$J$52)</f>
        <v>0</v>
      </c>
      <c r="E54" s="150"/>
    </row>
    <row r="55" spans="2:5" ht="11.25" customHeight="1">
      <c r="B55" s="256"/>
      <c r="C55" s="235" t="s">
        <v>91</v>
      </c>
      <c r="D55" s="63">
        <f>SUMIF('3.3 Depreciation'!$D$9:$D$52,'3. Statement of pipeline assets'!C52,'3.3 Depreciation'!$K$9:$K$52)</f>
        <v>0</v>
      </c>
      <c r="E55" s="150"/>
    </row>
    <row r="56" spans="2:5" ht="12.75">
      <c r="B56" s="257"/>
      <c r="C56" s="236" t="s">
        <v>177</v>
      </c>
      <c r="D56" s="63">
        <f>SUM(D53:D55)</f>
        <v>0</v>
      </c>
      <c r="E56" s="63">
        <f>SUM(E53:E55)</f>
        <v>0</v>
      </c>
    </row>
    <row r="57" spans="2:5" ht="12.75">
      <c r="B57" s="255"/>
      <c r="C57" s="232" t="s">
        <v>281</v>
      </c>
      <c r="D57" s="233"/>
      <c r="E57" s="234"/>
    </row>
    <row r="58" spans="2:5" ht="12.75">
      <c r="B58" s="256"/>
      <c r="C58" s="235" t="s">
        <v>179</v>
      </c>
      <c r="D58" s="63">
        <f>SUMIF('3.3 Depreciation'!$D$9:$D$52,'3. Statement of pipeline assets'!C57,'3.3 Depreciation'!$H$9:$H$52)+SUMIF('3.3 Depreciation'!$D$9:$D$52,'3. Statement of pipeline assets'!C57,'3.3 Depreciation'!$J$9:$J$52)</f>
        <v>0</v>
      </c>
      <c r="E58" s="150"/>
    </row>
    <row r="59" spans="2:5" ht="12.75">
      <c r="B59" s="256"/>
      <c r="C59" s="235" t="s">
        <v>78</v>
      </c>
      <c r="D59" s="63">
        <f>SUMIF('3.3 Depreciation'!$D$9:$D$52,'3. Statement of pipeline assets'!C57,'3.3 Depreciation'!$N$9:$N$52)</f>
        <v>0</v>
      </c>
      <c r="E59" s="150"/>
    </row>
    <row r="60" spans="2:5" ht="12.75">
      <c r="B60" s="256"/>
      <c r="C60" s="235" t="s">
        <v>91</v>
      </c>
      <c r="D60" s="63">
        <f>SUMIF('3.3 Depreciation'!$D$9:$D$52,'3. Statement of pipeline assets'!C57,'3.3 Depreciation'!$K$9:$K$52)</f>
        <v>0</v>
      </c>
      <c r="E60" s="150"/>
    </row>
    <row r="61" spans="2:5" ht="12.75">
      <c r="B61" s="257"/>
      <c r="C61" s="236" t="s">
        <v>282</v>
      </c>
      <c r="D61" s="63">
        <f>SUM(D58:D59)</f>
        <v>0</v>
      </c>
      <c r="E61" s="63">
        <f>SUM(E58:E59)</f>
        <v>0</v>
      </c>
    </row>
    <row r="62" spans="2:5" ht="12.75">
      <c r="B62" s="256"/>
      <c r="C62" s="235" t="s">
        <v>180</v>
      </c>
      <c r="D62" s="150"/>
      <c r="E62" s="150"/>
    </row>
    <row r="63" spans="2:5" ht="12.75">
      <c r="B63" s="257"/>
      <c r="C63" s="236" t="s">
        <v>90</v>
      </c>
      <c r="D63" s="63">
        <f>SUM(D15,D21,D27,D33,D39,D45,D51,D56,D61,D62)</f>
        <v>0</v>
      </c>
      <c r="E63" s="63">
        <f>SUM(E15,E21,E27,E33,E39,E45,E51,E56,E61,E62)</f>
        <v>0</v>
      </c>
    </row>
    <row r="64" spans="2:5" ht="12.75">
      <c r="B64" s="255"/>
      <c r="C64" s="232" t="s">
        <v>140</v>
      </c>
      <c r="D64" s="233"/>
      <c r="E64" s="234"/>
    </row>
    <row r="65" spans="2:5" ht="12.75">
      <c r="B65" s="256"/>
      <c r="C65" s="235" t="s">
        <v>141</v>
      </c>
      <c r="D65" s="63">
        <f>SUMIF('3.3 Depreciation'!$D$60:$D$77,"Property plant and equipment",'3.3 Depreciation'!$G$60:$G$77)</f>
        <v>0</v>
      </c>
      <c r="E65" s="150"/>
    </row>
    <row r="66" spans="2:5" ht="12.75">
      <c r="B66" s="256"/>
      <c r="C66" s="235" t="s">
        <v>267</v>
      </c>
      <c r="D66" s="63">
        <f>SUMIF('3.3 Depreciation'!$D$60:$D$77,"Property plant and equipment",'3.3 Depreciation'!$H$60:$H$77)+SUMIF('3.3 Depreciation'!$D$60:$D$77,"Property plant and equipment",'3.3 Depreciation'!$I$60:$I$77)</f>
        <v>0</v>
      </c>
      <c r="E66" s="150"/>
    </row>
    <row r="67" spans="2:5" ht="12.75">
      <c r="B67" s="256"/>
      <c r="C67" s="235" t="s">
        <v>142</v>
      </c>
      <c r="D67" s="63">
        <f>SUMIF('3.3 Depreciation'!$D$60:$D$77,"Property plant and equipment",'3.3 Depreciation'!$L$60:$L$77)</f>
        <v>0</v>
      </c>
      <c r="E67" s="150"/>
    </row>
    <row r="68" spans="2:5" ht="12.75">
      <c r="B68" s="257"/>
      <c r="C68" s="236" t="s">
        <v>143</v>
      </c>
      <c r="D68" s="63">
        <f>SUM(D65:D67)</f>
        <v>0</v>
      </c>
      <c r="E68" s="63">
        <f>SUM(E65:E67)</f>
        <v>0</v>
      </c>
    </row>
    <row r="69" spans="2:5" ht="12.75">
      <c r="B69" s="256"/>
      <c r="C69" s="235" t="s">
        <v>144</v>
      </c>
      <c r="D69" s="150"/>
      <c r="E69" s="150"/>
    </row>
    <row r="70" spans="2:5" ht="12.75">
      <c r="B70" s="256"/>
      <c r="C70" s="235" t="s">
        <v>145</v>
      </c>
      <c r="D70" s="150"/>
      <c r="E70" s="150"/>
    </row>
    <row r="71" spans="2:5" ht="12.75">
      <c r="B71" s="256"/>
      <c r="C71" s="235" t="s">
        <v>79</v>
      </c>
      <c r="D71" s="150"/>
      <c r="E71" s="150"/>
    </row>
    <row r="72" spans="2:5" ht="12.75">
      <c r="B72" s="257"/>
      <c r="C72" s="236" t="s">
        <v>146</v>
      </c>
      <c r="D72" s="63">
        <f>SUM(D68:D71)</f>
        <v>0</v>
      </c>
      <c r="E72" s="63">
        <f>SUM(E68:E71)</f>
        <v>0</v>
      </c>
    </row>
    <row r="73" spans="2:5" ht="12.75" customHeight="1">
      <c r="B73" s="257"/>
      <c r="C73" s="236" t="s">
        <v>25</v>
      </c>
      <c r="D73" s="64">
        <f>SUM(D63,D72)</f>
        <v>0</v>
      </c>
      <c r="E73" s="64">
        <f>SUM(E63,E72)</f>
        <v>0</v>
      </c>
    </row>
  </sheetData>
  <sheetProtection/>
  <mergeCells count="2">
    <mergeCell ref="B1:C1"/>
    <mergeCell ref="B5:C5"/>
  </mergeCells>
  <printOptions/>
  <pageMargins left="0.75" right="0.75" top="1" bottom="1" header="0.5" footer="0.5"/>
  <pageSetup fitToHeight="1" fitToWidth="1" horizontalDpi="600" verticalDpi="600" orientation="landscape" paperSize="9" scale="4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99"/>
  </sheetPr>
  <dimension ref="B1:F26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140625" style="39" customWidth="1"/>
    <col min="2" max="2" width="21.00390625" style="39" customWidth="1"/>
    <col min="3" max="4" width="42.28125" style="39" customWidth="1"/>
    <col min="5" max="5" width="20.140625" style="39" customWidth="1"/>
    <col min="6" max="6" width="42.28125" style="39" customWidth="1"/>
    <col min="7" max="7" width="9.421875" style="39" customWidth="1"/>
    <col min="8" max="8" width="25.140625" style="39" customWidth="1"/>
    <col min="9" max="16384" width="9.140625" style="39" customWidth="1"/>
  </cols>
  <sheetData>
    <row r="1" spans="2:5" ht="20.25">
      <c r="B1" s="40" t="s">
        <v>164</v>
      </c>
      <c r="C1" s="40"/>
      <c r="D1" s="21"/>
      <c r="E1" s="21"/>
    </row>
    <row r="2" spans="2:5" ht="20.25">
      <c r="B2" s="69">
        <f>Tradingname</f>
        <v>0</v>
      </c>
      <c r="C2" s="70"/>
      <c r="D2" s="40"/>
      <c r="E2" s="40"/>
    </row>
    <row r="3" spans="2:3" ht="15">
      <c r="B3" s="71" t="s">
        <v>289</v>
      </c>
      <c r="C3" s="72" t="str">
        <f>TEXT(Yearstart,"dd/mm/yyyy")&amp;" to "&amp;TEXT(Yearending,"dd/mm/yyyy")</f>
        <v>01/01/2018 to 30/06/2018</v>
      </c>
    </row>
    <row r="5" spans="2:5" ht="15.75">
      <c r="B5" s="43" t="s">
        <v>255</v>
      </c>
      <c r="C5" s="41"/>
      <c r="D5" s="41"/>
      <c r="E5" s="41"/>
    </row>
    <row r="6" spans="2:5" ht="15.75">
      <c r="B6" s="43"/>
      <c r="C6" s="41"/>
      <c r="D6" s="41"/>
      <c r="E6" s="41"/>
    </row>
    <row r="7" spans="2:6" ht="40.5" customHeight="1">
      <c r="B7" s="137" t="s">
        <v>270</v>
      </c>
      <c r="C7" s="137" t="s">
        <v>148</v>
      </c>
      <c r="D7" s="137" t="s">
        <v>153</v>
      </c>
      <c r="E7" s="137" t="s">
        <v>149</v>
      </c>
      <c r="F7" s="152" t="s">
        <v>151</v>
      </c>
    </row>
    <row r="8" spans="2:6" ht="12.75">
      <c r="B8" s="139"/>
      <c r="C8" s="139"/>
      <c r="D8" s="146"/>
      <c r="E8" s="153" t="s">
        <v>150</v>
      </c>
      <c r="F8" s="154"/>
    </row>
    <row r="9" spans="2:6" ht="12.75">
      <c r="B9" s="253"/>
      <c r="C9" s="237" t="str">
        <f>'3. Statement of pipeline assets'!C8</f>
        <v>Pipelines</v>
      </c>
      <c r="D9" s="155"/>
      <c r="E9" s="155"/>
      <c r="F9" s="254"/>
    </row>
    <row r="10" spans="2:6" ht="12.75">
      <c r="B10" s="253"/>
      <c r="C10" s="237" t="str">
        <f>'3. Statement of pipeline assets'!C16</f>
        <v>Compressors</v>
      </c>
      <c r="D10" s="155"/>
      <c r="E10" s="155"/>
      <c r="F10" s="254"/>
    </row>
    <row r="11" spans="2:6" ht="12.75">
      <c r="B11" s="253"/>
      <c r="C11" s="237" t="str">
        <f>'3. Statement of pipeline assets'!C22</f>
        <v>City Gates, supply regulators and valve stations</v>
      </c>
      <c r="D11" s="155"/>
      <c r="E11" s="155"/>
      <c r="F11" s="254"/>
    </row>
    <row r="12" spans="2:6" ht="12.75">
      <c r="B12" s="253"/>
      <c r="C12" s="237" t="str">
        <f>'3. Statement of pipeline assets'!C28</f>
        <v>Metering</v>
      </c>
      <c r="D12" s="155"/>
      <c r="E12" s="155"/>
      <c r="F12" s="254"/>
    </row>
    <row r="13" spans="2:6" ht="12.75">
      <c r="B13" s="253"/>
      <c r="C13" s="237" t="str">
        <f>'3. Statement of pipeline assets'!C34</f>
        <v>Odourant plants</v>
      </c>
      <c r="D13" s="155"/>
      <c r="E13" s="155"/>
      <c r="F13" s="254"/>
    </row>
    <row r="14" spans="2:6" ht="12.75">
      <c r="B14" s="253"/>
      <c r="C14" s="237" t="str">
        <f>'3. Statement of pipeline assets'!C40</f>
        <v>SCADA (Communications)</v>
      </c>
      <c r="D14" s="155"/>
      <c r="E14" s="155"/>
      <c r="F14" s="254"/>
    </row>
    <row r="15" spans="2:6" ht="12.75">
      <c r="B15" s="253"/>
      <c r="C15" s="237" t="str">
        <f>'3. Statement of pipeline assets'!C46</f>
        <v>Buildings</v>
      </c>
      <c r="D15" s="155"/>
      <c r="E15" s="155"/>
      <c r="F15" s="254"/>
    </row>
    <row r="16" spans="2:6" ht="12.75">
      <c r="B16" s="253"/>
      <c r="C16" s="237" t="str">
        <f>'3. Statement of pipeline assets'!C57</f>
        <v>Other depreciable pipeline assets</v>
      </c>
      <c r="D16" s="155"/>
      <c r="E16" s="155"/>
      <c r="F16" s="254"/>
    </row>
    <row r="17" spans="2:6" ht="12.75">
      <c r="B17" s="253"/>
      <c r="C17" s="238" t="s">
        <v>254</v>
      </c>
      <c r="D17" s="155"/>
      <c r="E17" s="155"/>
      <c r="F17" s="254"/>
    </row>
    <row r="18" spans="2:6" ht="12.75">
      <c r="B18" s="253"/>
      <c r="C18" s="238" t="s">
        <v>254</v>
      </c>
      <c r="D18" s="155"/>
      <c r="E18" s="155"/>
      <c r="F18" s="254"/>
    </row>
    <row r="19" spans="2:6" ht="12.75">
      <c r="B19" s="253"/>
      <c r="C19" s="238" t="s">
        <v>254</v>
      </c>
      <c r="D19" s="155"/>
      <c r="E19" s="155"/>
      <c r="F19" s="254"/>
    </row>
    <row r="20" spans="2:6" ht="12.75">
      <c r="B20" s="253"/>
      <c r="C20" s="238" t="s">
        <v>254</v>
      </c>
      <c r="D20" s="155"/>
      <c r="E20" s="155"/>
      <c r="F20" s="254"/>
    </row>
    <row r="21" spans="2:6" ht="12.75">
      <c r="B21" s="253"/>
      <c r="C21" s="237" t="str">
        <f>'3. Statement of pipeline assets'!C64</f>
        <v>Shared supporting assets</v>
      </c>
      <c r="D21" s="155"/>
      <c r="E21" s="155"/>
      <c r="F21" s="254"/>
    </row>
    <row r="22" spans="2:6" ht="12.75">
      <c r="B22" s="253"/>
      <c r="C22" s="238" t="s">
        <v>254</v>
      </c>
      <c r="D22" s="155"/>
      <c r="E22" s="155"/>
      <c r="F22" s="254"/>
    </row>
    <row r="23" spans="2:6" ht="12.75">
      <c r="B23" s="253"/>
      <c r="C23" s="238" t="s">
        <v>254</v>
      </c>
      <c r="D23" s="155"/>
      <c r="E23" s="155"/>
      <c r="F23" s="254"/>
    </row>
    <row r="24" spans="2:6" ht="12.75">
      <c r="B24" s="253"/>
      <c r="C24" s="238" t="s">
        <v>254</v>
      </c>
      <c r="D24" s="155"/>
      <c r="E24" s="155"/>
      <c r="F24" s="254"/>
    </row>
    <row r="25" spans="2:6" ht="12.75">
      <c r="B25" s="253"/>
      <c r="C25" s="238" t="s">
        <v>254</v>
      </c>
      <c r="D25" s="155"/>
      <c r="E25" s="155"/>
      <c r="F25" s="254"/>
    </row>
    <row r="26" spans="2:6" ht="12.75">
      <c r="B26" s="253"/>
      <c r="C26" s="238" t="s">
        <v>254</v>
      </c>
      <c r="D26" s="155"/>
      <c r="E26" s="155"/>
      <c r="F26" s="254"/>
    </row>
  </sheetData>
  <sheetProtection/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99"/>
  </sheetPr>
  <dimension ref="B1:J54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31.7109375" style="22" customWidth="1"/>
    <col min="3" max="3" width="25.8515625" style="22" customWidth="1"/>
    <col min="4" max="4" width="27.28125" style="22" customWidth="1"/>
    <col min="5" max="5" width="32.8515625" style="22" customWidth="1"/>
    <col min="6" max="6" width="21.7109375" style="22" customWidth="1"/>
    <col min="7" max="7" width="24.421875" style="22" customWidth="1"/>
    <col min="8" max="8" width="45.00390625" style="22" customWidth="1"/>
    <col min="9" max="10" width="19.8515625" style="22" customWidth="1"/>
    <col min="11" max="11" width="18.28125" style="22" customWidth="1"/>
    <col min="12" max="16384" width="9.140625" style="22" customWidth="1"/>
  </cols>
  <sheetData>
    <row r="1" spans="2:10" ht="20.25">
      <c r="B1" s="23" t="s">
        <v>197</v>
      </c>
      <c r="D1" s="21"/>
      <c r="E1" s="21"/>
      <c r="F1" s="21"/>
      <c r="G1" s="21"/>
      <c r="H1" s="21"/>
      <c r="I1" s="21"/>
      <c r="J1" s="21"/>
    </row>
    <row r="2" spans="2:3" ht="15">
      <c r="B2" s="69">
        <f>Tradingname</f>
        <v>0</v>
      </c>
      <c r="C2" s="70"/>
    </row>
    <row r="3" spans="2:6" ht="18" customHeight="1">
      <c r="B3" s="78" t="s">
        <v>289</v>
      </c>
      <c r="C3" s="79" t="str">
        <f>TEXT(Yearstart,"dd/mm/yyyy")&amp;" to "&amp;TEXT(Yearending,"dd/mm/yyyy")</f>
        <v>01/01/2018 to 30/06/2018</v>
      </c>
      <c r="F3" s="60"/>
    </row>
    <row r="5" ht="15.75">
      <c r="B5" s="34" t="s">
        <v>257</v>
      </c>
    </row>
    <row r="6" spans="2:10" ht="12.75">
      <c r="B6" s="24"/>
      <c r="C6" s="27"/>
      <c r="D6" s="27"/>
      <c r="E6" s="27"/>
      <c r="F6" s="27"/>
      <c r="G6" s="28"/>
      <c r="H6" s="35"/>
      <c r="I6" s="29"/>
      <c r="J6" s="29"/>
    </row>
    <row r="7" spans="2:5" ht="31.5" customHeight="1">
      <c r="B7" s="127" t="s">
        <v>96</v>
      </c>
      <c r="C7" s="128" t="s">
        <v>250</v>
      </c>
      <c r="D7" s="128" t="s">
        <v>198</v>
      </c>
      <c r="E7" s="128" t="s">
        <v>199</v>
      </c>
    </row>
    <row r="8" spans="2:5" ht="13.5" customHeight="1">
      <c r="B8" s="251"/>
      <c r="C8" s="134"/>
      <c r="D8" s="134"/>
      <c r="E8" s="252"/>
    </row>
    <row r="9" spans="2:5" ht="13.5" customHeight="1">
      <c r="B9" s="251"/>
      <c r="C9" s="134"/>
      <c r="D9" s="134"/>
      <c r="E9" s="252"/>
    </row>
    <row r="10" spans="2:5" ht="13.5" customHeight="1">
      <c r="B10" s="251"/>
      <c r="C10" s="134"/>
      <c r="D10" s="134"/>
      <c r="E10" s="252"/>
    </row>
    <row r="11" spans="2:5" ht="13.5" customHeight="1">
      <c r="B11" s="251"/>
      <c r="C11" s="134"/>
      <c r="D11" s="134"/>
      <c r="E11" s="252"/>
    </row>
    <row r="12" spans="2:5" ht="13.5" customHeight="1">
      <c r="B12" s="251"/>
      <c r="C12" s="134"/>
      <c r="D12" s="134"/>
      <c r="E12" s="252"/>
    </row>
    <row r="13" spans="2:5" ht="13.5" customHeight="1">
      <c r="B13" s="251"/>
      <c r="C13" s="134"/>
      <c r="D13" s="134"/>
      <c r="E13" s="252"/>
    </row>
    <row r="14" spans="2:5" ht="13.5" customHeight="1">
      <c r="B14" s="251"/>
      <c r="C14" s="134"/>
      <c r="D14" s="134"/>
      <c r="E14" s="252"/>
    </row>
    <row r="15" spans="2:5" ht="13.5" customHeight="1">
      <c r="B15" s="251"/>
      <c r="C15" s="134"/>
      <c r="D15" s="134"/>
      <c r="E15" s="252"/>
    </row>
    <row r="16" spans="2:5" ht="13.5" customHeight="1">
      <c r="B16" s="251"/>
      <c r="C16" s="134"/>
      <c r="D16" s="134"/>
      <c r="E16" s="252"/>
    </row>
    <row r="17" spans="2:5" ht="13.5" customHeight="1">
      <c r="B17" s="251"/>
      <c r="C17" s="134"/>
      <c r="D17" s="134"/>
      <c r="E17" s="252"/>
    </row>
    <row r="18" spans="2:5" ht="13.5" customHeight="1">
      <c r="B18" s="251"/>
      <c r="C18" s="134"/>
      <c r="D18" s="134"/>
      <c r="E18" s="252"/>
    </row>
    <row r="19" spans="2:5" ht="13.5" customHeight="1">
      <c r="B19" s="251"/>
      <c r="C19" s="134"/>
      <c r="D19" s="134"/>
      <c r="E19" s="252"/>
    </row>
    <row r="20" spans="2:5" ht="13.5" customHeight="1">
      <c r="B20" s="251"/>
      <c r="C20" s="134"/>
      <c r="D20" s="134"/>
      <c r="E20" s="252"/>
    </row>
    <row r="21" spans="2:5" ht="13.5" customHeight="1">
      <c r="B21" s="251"/>
      <c r="C21" s="134"/>
      <c r="D21" s="134"/>
      <c r="E21" s="252"/>
    </row>
    <row r="22" spans="2:5" ht="13.5" customHeight="1">
      <c r="B22" s="251"/>
      <c r="C22" s="134"/>
      <c r="D22" s="134"/>
      <c r="E22" s="252"/>
    </row>
    <row r="25" ht="15.75">
      <c r="B25" s="34" t="s">
        <v>256</v>
      </c>
    </row>
    <row r="26" spans="2:5" ht="12.75">
      <c r="B26" s="24"/>
      <c r="C26" s="27"/>
      <c r="D26" s="27"/>
      <c r="E26" s="27"/>
    </row>
    <row r="27" spans="2:8" ht="36.75" customHeight="1">
      <c r="B27" s="127" t="s">
        <v>96</v>
      </c>
      <c r="C27" s="128" t="s">
        <v>251</v>
      </c>
      <c r="D27" s="128" t="s">
        <v>198</v>
      </c>
      <c r="E27" s="128" t="s">
        <v>199</v>
      </c>
      <c r="F27" s="128" t="s">
        <v>252</v>
      </c>
      <c r="G27" s="128" t="s">
        <v>209</v>
      </c>
      <c r="H27" s="128" t="s">
        <v>210</v>
      </c>
    </row>
    <row r="28" spans="2:8" ht="12.75">
      <c r="B28" s="251"/>
      <c r="C28" s="134"/>
      <c r="D28" s="134"/>
      <c r="E28" s="252"/>
      <c r="F28" s="134"/>
      <c r="G28" s="134"/>
      <c r="H28" s="252"/>
    </row>
    <row r="29" spans="2:8" ht="12.75">
      <c r="B29" s="251"/>
      <c r="C29" s="134"/>
      <c r="D29" s="134"/>
      <c r="E29" s="252"/>
      <c r="F29" s="134"/>
      <c r="G29" s="134"/>
      <c r="H29" s="252"/>
    </row>
    <row r="30" spans="2:8" ht="12.75">
      <c r="B30" s="251"/>
      <c r="C30" s="134"/>
      <c r="D30" s="134"/>
      <c r="E30" s="252"/>
      <c r="F30" s="134"/>
      <c r="G30" s="134"/>
      <c r="H30" s="252"/>
    </row>
    <row r="31" spans="2:8" ht="12.75">
      <c r="B31" s="251"/>
      <c r="C31" s="134"/>
      <c r="D31" s="134"/>
      <c r="E31" s="252"/>
      <c r="F31" s="134"/>
      <c r="G31" s="134"/>
      <c r="H31" s="252"/>
    </row>
    <row r="32" spans="2:8" ht="12.75" hidden="1">
      <c r="B32" s="251"/>
      <c r="C32" s="134"/>
      <c r="D32" s="134"/>
      <c r="E32" s="252"/>
      <c r="F32" s="134"/>
      <c r="G32" s="134"/>
      <c r="H32" s="252"/>
    </row>
    <row r="33" spans="2:8" ht="12.75" hidden="1">
      <c r="B33" s="251"/>
      <c r="C33" s="134"/>
      <c r="D33" s="134"/>
      <c r="E33" s="252"/>
      <c r="F33" s="134"/>
      <c r="G33" s="134"/>
      <c r="H33" s="252"/>
    </row>
    <row r="34" spans="2:8" ht="12.75" hidden="1">
      <c r="B34" s="251"/>
      <c r="C34" s="134"/>
      <c r="D34" s="134"/>
      <c r="E34" s="252"/>
      <c r="F34" s="134"/>
      <c r="G34" s="134"/>
      <c r="H34" s="252"/>
    </row>
    <row r="35" spans="2:8" ht="12.75" hidden="1">
      <c r="B35" s="251"/>
      <c r="C35" s="134"/>
      <c r="D35" s="134"/>
      <c r="E35" s="252"/>
      <c r="F35" s="134"/>
      <c r="G35" s="134"/>
      <c r="H35" s="252"/>
    </row>
    <row r="36" spans="2:8" ht="12.75" hidden="1">
      <c r="B36" s="251"/>
      <c r="C36" s="134"/>
      <c r="D36" s="134"/>
      <c r="E36" s="252"/>
      <c r="F36" s="134"/>
      <c r="G36" s="134"/>
      <c r="H36" s="252"/>
    </row>
    <row r="37" spans="2:8" ht="12.75" hidden="1">
      <c r="B37" s="251"/>
      <c r="C37" s="134"/>
      <c r="D37" s="134"/>
      <c r="E37" s="252"/>
      <c r="F37" s="134"/>
      <c r="G37" s="134"/>
      <c r="H37" s="252"/>
    </row>
    <row r="38" spans="2:8" ht="12.75" hidden="1">
      <c r="B38" s="251"/>
      <c r="C38" s="134"/>
      <c r="D38" s="134"/>
      <c r="E38" s="252"/>
      <c r="F38" s="134"/>
      <c r="G38" s="134"/>
      <c r="H38" s="252"/>
    </row>
    <row r="39" spans="2:8" ht="12.75" hidden="1">
      <c r="B39" s="251"/>
      <c r="C39" s="134"/>
      <c r="D39" s="134"/>
      <c r="E39" s="252"/>
      <c r="F39" s="134"/>
      <c r="G39" s="134"/>
      <c r="H39" s="252"/>
    </row>
    <row r="40" spans="2:8" ht="12.75" hidden="1">
      <c r="B40" s="251"/>
      <c r="C40" s="134"/>
      <c r="D40" s="134"/>
      <c r="E40" s="252"/>
      <c r="F40" s="134"/>
      <c r="G40" s="134"/>
      <c r="H40" s="252"/>
    </row>
    <row r="41" spans="2:8" ht="12.75">
      <c r="B41" s="251"/>
      <c r="C41" s="134"/>
      <c r="D41" s="134"/>
      <c r="E41" s="252"/>
      <c r="F41" s="134"/>
      <c r="G41" s="134"/>
      <c r="H41" s="252"/>
    </row>
    <row r="42" spans="2:8" ht="12.75">
      <c r="B42" s="251"/>
      <c r="C42" s="134"/>
      <c r="D42" s="134"/>
      <c r="E42" s="252"/>
      <c r="F42" s="134"/>
      <c r="G42" s="134"/>
      <c r="H42" s="252"/>
    </row>
    <row r="43" spans="2:8" ht="12.75">
      <c r="B43" s="251"/>
      <c r="C43" s="134"/>
      <c r="D43" s="134"/>
      <c r="E43" s="252"/>
      <c r="F43" s="134"/>
      <c r="G43" s="134"/>
      <c r="H43" s="252"/>
    </row>
    <row r="44" spans="2:8" ht="12.75">
      <c r="B44" s="251"/>
      <c r="C44" s="134"/>
      <c r="D44" s="134"/>
      <c r="E44" s="252"/>
      <c r="F44" s="134"/>
      <c r="G44" s="134"/>
      <c r="H44" s="252"/>
    </row>
    <row r="45" spans="2:8" ht="12.75">
      <c r="B45" s="251"/>
      <c r="C45" s="134"/>
      <c r="D45" s="134"/>
      <c r="E45" s="252"/>
      <c r="F45" s="134"/>
      <c r="G45" s="134"/>
      <c r="H45" s="252"/>
    </row>
    <row r="46" spans="2:8" ht="12.75">
      <c r="B46" s="251"/>
      <c r="C46" s="134"/>
      <c r="D46" s="134"/>
      <c r="E46" s="252"/>
      <c r="F46" s="134"/>
      <c r="G46" s="134"/>
      <c r="H46" s="252"/>
    </row>
    <row r="47" spans="2:8" ht="12.75">
      <c r="B47" s="251"/>
      <c r="C47" s="134"/>
      <c r="D47" s="134"/>
      <c r="E47" s="252"/>
      <c r="F47" s="134"/>
      <c r="G47" s="134"/>
      <c r="H47" s="252"/>
    </row>
    <row r="48" spans="2:8" ht="12.75">
      <c r="B48" s="251"/>
      <c r="C48" s="134"/>
      <c r="D48" s="134"/>
      <c r="E48" s="252"/>
      <c r="F48" s="134"/>
      <c r="G48" s="134"/>
      <c r="H48" s="252"/>
    </row>
    <row r="49" spans="2:8" ht="12.75">
      <c r="B49" s="251"/>
      <c r="C49" s="134"/>
      <c r="D49" s="134"/>
      <c r="E49" s="252"/>
      <c r="F49" s="134"/>
      <c r="G49" s="134"/>
      <c r="H49" s="252"/>
    </row>
    <row r="50" spans="2:8" ht="12.75">
      <c r="B50" s="251"/>
      <c r="C50" s="134"/>
      <c r="D50" s="134"/>
      <c r="E50" s="252"/>
      <c r="F50" s="134"/>
      <c r="G50" s="134"/>
      <c r="H50" s="252"/>
    </row>
    <row r="51" spans="2:8" ht="12.75">
      <c r="B51" s="251"/>
      <c r="C51" s="134"/>
      <c r="D51" s="134"/>
      <c r="E51" s="252"/>
      <c r="F51" s="134"/>
      <c r="G51" s="134"/>
      <c r="H51" s="252"/>
    </row>
    <row r="52" spans="2:8" ht="12.75">
      <c r="B52" s="251"/>
      <c r="C52" s="134"/>
      <c r="D52" s="134"/>
      <c r="E52" s="252"/>
      <c r="F52" s="134"/>
      <c r="G52" s="134"/>
      <c r="H52" s="252"/>
    </row>
    <row r="53" spans="2:8" ht="12.75">
      <c r="B53" s="251"/>
      <c r="C53" s="134"/>
      <c r="D53" s="134"/>
      <c r="E53" s="252"/>
      <c r="F53" s="134"/>
      <c r="G53" s="134"/>
      <c r="H53" s="252"/>
    </row>
    <row r="54" spans="2:8" ht="12.75">
      <c r="B54" s="251"/>
      <c r="C54" s="134"/>
      <c r="D54" s="134"/>
      <c r="E54" s="252"/>
      <c r="F54" s="134"/>
      <c r="G54" s="134"/>
      <c r="H54" s="252"/>
    </row>
  </sheetData>
  <sheetProtection/>
  <printOptions/>
  <pageMargins left="0.25" right="0.25" top="0.75" bottom="0.75" header="0.3" footer="0.3"/>
  <pageSetup horizontalDpi="600" verticalDpi="600" orientation="landscape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9999"/>
  </sheetPr>
  <dimension ref="B1:O78"/>
  <sheetViews>
    <sheetView showGridLines="0" zoomScale="90" zoomScaleNormal="90" zoomScalePageLayoutView="0" workbookViewId="0" topLeftCell="A1">
      <selection activeCell="B3" sqref="B3:C3"/>
    </sheetView>
  </sheetViews>
  <sheetFormatPr defaultColWidth="9.140625" defaultRowHeight="12.75"/>
  <cols>
    <col min="1" max="1" width="11.421875" style="0" customWidth="1"/>
    <col min="2" max="2" width="32.421875" style="0" customWidth="1"/>
    <col min="3" max="4" width="40.7109375" style="0" customWidth="1"/>
    <col min="5" max="15" width="20.7109375" style="0" customWidth="1"/>
  </cols>
  <sheetData>
    <row r="1" ht="20.25">
      <c r="B1" s="45" t="s">
        <v>3</v>
      </c>
    </row>
    <row r="2" spans="2:3" ht="15">
      <c r="B2" s="69">
        <f>Tradingname</f>
        <v>0</v>
      </c>
      <c r="C2" s="70"/>
    </row>
    <row r="3" spans="2:3" ht="15">
      <c r="B3" s="71" t="s">
        <v>289</v>
      </c>
      <c r="C3" s="72" t="str">
        <f>TEXT(Yearstart,"dd/mm/yyyy")&amp;" to "&amp;TEXT(Yearending,"dd/mm/yyyy")</f>
        <v>01/01/2018 to 30/06/2018</v>
      </c>
    </row>
    <row r="5" ht="15.75">
      <c r="B5" s="46" t="s">
        <v>258</v>
      </c>
    </row>
    <row r="7" spans="2:15" ht="45" customHeight="1">
      <c r="B7" s="156" t="s">
        <v>270</v>
      </c>
      <c r="C7" s="157" t="s">
        <v>20</v>
      </c>
      <c r="D7" s="157" t="s">
        <v>0</v>
      </c>
      <c r="E7" s="157" t="s">
        <v>82</v>
      </c>
      <c r="F7" s="157" t="s">
        <v>83</v>
      </c>
      <c r="G7" s="157" t="s">
        <v>193</v>
      </c>
      <c r="H7" s="157" t="s">
        <v>181</v>
      </c>
      <c r="I7" s="157" t="s">
        <v>85</v>
      </c>
      <c r="J7" s="157" t="s">
        <v>192</v>
      </c>
      <c r="K7" s="157" t="s">
        <v>86</v>
      </c>
      <c r="L7" s="157" t="s">
        <v>87</v>
      </c>
      <c r="M7" s="157" t="s">
        <v>268</v>
      </c>
      <c r="N7" s="157" t="s">
        <v>182</v>
      </c>
      <c r="O7" s="128" t="s">
        <v>88</v>
      </c>
    </row>
    <row r="8" spans="2:15" ht="12.75">
      <c r="B8" s="158"/>
      <c r="C8" s="159"/>
      <c r="D8" s="159"/>
      <c r="E8" s="159"/>
      <c r="F8" s="159" t="s">
        <v>89</v>
      </c>
      <c r="G8" s="159" t="s">
        <v>225</v>
      </c>
      <c r="H8" s="159" t="s">
        <v>225</v>
      </c>
      <c r="I8" s="159" t="s">
        <v>225</v>
      </c>
      <c r="J8" s="159" t="s">
        <v>225</v>
      </c>
      <c r="K8" s="159" t="s">
        <v>225</v>
      </c>
      <c r="L8" s="159" t="s">
        <v>225</v>
      </c>
      <c r="M8" s="159" t="s">
        <v>225</v>
      </c>
      <c r="N8" s="159" t="s">
        <v>225</v>
      </c>
      <c r="O8" s="159" t="s">
        <v>225</v>
      </c>
    </row>
    <row r="9" spans="2:15" ht="12.75">
      <c r="B9" s="250"/>
      <c r="C9" s="250"/>
      <c r="D9" s="250"/>
      <c r="E9" s="50"/>
      <c r="F9" s="50"/>
      <c r="G9" s="50"/>
      <c r="H9" s="50"/>
      <c r="I9" s="50"/>
      <c r="J9" s="50"/>
      <c r="K9" s="50"/>
      <c r="L9" s="65">
        <f>SUM(H9:K9)</f>
        <v>0</v>
      </c>
      <c r="M9" s="160"/>
      <c r="N9" s="160"/>
      <c r="O9" s="59">
        <f>SUM(L9:N9)</f>
        <v>0</v>
      </c>
    </row>
    <row r="10" spans="2:15" ht="12.75">
      <c r="B10" s="250"/>
      <c r="C10" s="250"/>
      <c r="D10" s="250"/>
      <c r="E10" s="50"/>
      <c r="F10" s="50"/>
      <c r="G10" s="50"/>
      <c r="H10" s="50"/>
      <c r="I10" s="50"/>
      <c r="J10" s="50"/>
      <c r="K10" s="50"/>
      <c r="L10" s="65">
        <f>SUM(H10:K10)</f>
        <v>0</v>
      </c>
      <c r="M10" s="160"/>
      <c r="N10" s="160"/>
      <c r="O10" s="59">
        <f aca="true" t="shared" si="0" ref="O10:O36">SUM(L10:N10)</f>
        <v>0</v>
      </c>
    </row>
    <row r="11" spans="2:15" ht="12.75">
      <c r="B11" s="250"/>
      <c r="C11" s="250"/>
      <c r="D11" s="250"/>
      <c r="E11" s="50"/>
      <c r="F11" s="50"/>
      <c r="G11" s="50"/>
      <c r="H11" s="50"/>
      <c r="I11" s="50"/>
      <c r="J11" s="50"/>
      <c r="K11" s="50"/>
      <c r="L11" s="65">
        <f>SUM(H11:K11)</f>
        <v>0</v>
      </c>
      <c r="M11" s="160"/>
      <c r="N11" s="160"/>
      <c r="O11" s="59">
        <f t="shared" si="0"/>
        <v>0</v>
      </c>
    </row>
    <row r="12" spans="2:15" ht="12.75">
      <c r="B12" s="250"/>
      <c r="C12" s="250"/>
      <c r="D12" s="250"/>
      <c r="E12" s="50"/>
      <c r="F12" s="50"/>
      <c r="G12" s="50"/>
      <c r="H12" s="50"/>
      <c r="I12" s="50"/>
      <c r="J12" s="50"/>
      <c r="K12" s="50"/>
      <c r="L12" s="65">
        <f>SUM(H12:K12)</f>
        <v>0</v>
      </c>
      <c r="M12" s="160"/>
      <c r="N12" s="160"/>
      <c r="O12" s="59">
        <f t="shared" si="0"/>
        <v>0</v>
      </c>
    </row>
    <row r="13" spans="2:15" ht="12.75">
      <c r="B13" s="250"/>
      <c r="C13" s="250"/>
      <c r="D13" s="250"/>
      <c r="E13" s="50"/>
      <c r="F13" s="50"/>
      <c r="G13" s="50"/>
      <c r="H13" s="50"/>
      <c r="I13" s="50"/>
      <c r="J13" s="50"/>
      <c r="K13" s="50"/>
      <c r="L13" s="65">
        <f aca="true" t="shared" si="1" ref="L13:L41">SUM(H13:K13)</f>
        <v>0</v>
      </c>
      <c r="M13" s="160"/>
      <c r="N13" s="160"/>
      <c r="O13" s="59">
        <f t="shared" si="0"/>
        <v>0</v>
      </c>
    </row>
    <row r="14" spans="2:15" ht="12.75">
      <c r="B14" s="250"/>
      <c r="C14" s="250"/>
      <c r="D14" s="250"/>
      <c r="E14" s="50"/>
      <c r="F14" s="50"/>
      <c r="G14" s="50"/>
      <c r="H14" s="50"/>
      <c r="I14" s="50"/>
      <c r="J14" s="50"/>
      <c r="K14" s="50"/>
      <c r="L14" s="65">
        <f t="shared" si="1"/>
        <v>0</v>
      </c>
      <c r="M14" s="160"/>
      <c r="N14" s="160"/>
      <c r="O14" s="59">
        <f t="shared" si="0"/>
        <v>0</v>
      </c>
    </row>
    <row r="15" spans="2:15" ht="12.75">
      <c r="B15" s="250"/>
      <c r="C15" s="250"/>
      <c r="D15" s="250"/>
      <c r="E15" s="50"/>
      <c r="F15" s="50"/>
      <c r="G15" s="50"/>
      <c r="H15" s="50"/>
      <c r="I15" s="50"/>
      <c r="J15" s="50"/>
      <c r="K15" s="50"/>
      <c r="L15" s="65">
        <f t="shared" si="1"/>
        <v>0</v>
      </c>
      <c r="M15" s="160"/>
      <c r="N15" s="160"/>
      <c r="O15" s="59">
        <f t="shared" si="0"/>
        <v>0</v>
      </c>
    </row>
    <row r="16" spans="2:15" ht="12.75">
      <c r="B16" s="250"/>
      <c r="C16" s="250"/>
      <c r="D16" s="250"/>
      <c r="E16" s="50"/>
      <c r="F16" s="50"/>
      <c r="G16" s="50"/>
      <c r="H16" s="50"/>
      <c r="I16" s="50"/>
      <c r="J16" s="50"/>
      <c r="K16" s="50"/>
      <c r="L16" s="65">
        <f t="shared" si="1"/>
        <v>0</v>
      </c>
      <c r="M16" s="160"/>
      <c r="N16" s="160"/>
      <c r="O16" s="59">
        <f t="shared" si="0"/>
        <v>0</v>
      </c>
    </row>
    <row r="17" spans="2:15" ht="12.75">
      <c r="B17" s="250"/>
      <c r="C17" s="250"/>
      <c r="D17" s="250"/>
      <c r="E17" s="50"/>
      <c r="F17" s="50"/>
      <c r="G17" s="50"/>
      <c r="H17" s="50"/>
      <c r="I17" s="50"/>
      <c r="J17" s="50"/>
      <c r="K17" s="50"/>
      <c r="L17" s="65">
        <f t="shared" si="1"/>
        <v>0</v>
      </c>
      <c r="M17" s="160"/>
      <c r="N17" s="160"/>
      <c r="O17" s="59">
        <f t="shared" si="0"/>
        <v>0</v>
      </c>
    </row>
    <row r="18" spans="2:15" ht="12.75">
      <c r="B18" s="250"/>
      <c r="C18" s="250"/>
      <c r="D18" s="250"/>
      <c r="E18" s="50"/>
      <c r="F18" s="50"/>
      <c r="G18" s="50"/>
      <c r="H18" s="50"/>
      <c r="I18" s="50"/>
      <c r="J18" s="50"/>
      <c r="K18" s="50"/>
      <c r="L18" s="65">
        <f t="shared" si="1"/>
        <v>0</v>
      </c>
      <c r="M18" s="160"/>
      <c r="N18" s="160"/>
      <c r="O18" s="59">
        <f t="shared" si="0"/>
        <v>0</v>
      </c>
    </row>
    <row r="19" spans="2:15" ht="12.75">
      <c r="B19" s="250"/>
      <c r="C19" s="250"/>
      <c r="D19" s="250"/>
      <c r="E19" s="50"/>
      <c r="F19" s="50"/>
      <c r="G19" s="50"/>
      <c r="H19" s="50"/>
      <c r="I19" s="50"/>
      <c r="J19" s="50"/>
      <c r="K19" s="50"/>
      <c r="L19" s="65">
        <f t="shared" si="1"/>
        <v>0</v>
      </c>
      <c r="M19" s="160"/>
      <c r="N19" s="160"/>
      <c r="O19" s="59">
        <f t="shared" si="0"/>
        <v>0</v>
      </c>
    </row>
    <row r="20" spans="2:15" ht="12.75">
      <c r="B20" s="250"/>
      <c r="C20" s="250"/>
      <c r="D20" s="250"/>
      <c r="E20" s="50"/>
      <c r="F20" s="50"/>
      <c r="G20" s="50"/>
      <c r="H20" s="50"/>
      <c r="I20" s="50"/>
      <c r="J20" s="50"/>
      <c r="K20" s="50"/>
      <c r="L20" s="65">
        <f t="shared" si="1"/>
        <v>0</v>
      </c>
      <c r="M20" s="160"/>
      <c r="N20" s="160"/>
      <c r="O20" s="59">
        <f t="shared" si="0"/>
        <v>0</v>
      </c>
    </row>
    <row r="21" spans="2:15" ht="12.75">
      <c r="B21" s="250"/>
      <c r="C21" s="250"/>
      <c r="D21" s="250"/>
      <c r="E21" s="50"/>
      <c r="F21" s="50"/>
      <c r="G21" s="50"/>
      <c r="H21" s="50"/>
      <c r="I21" s="50"/>
      <c r="J21" s="50"/>
      <c r="K21" s="50"/>
      <c r="L21" s="65">
        <f t="shared" si="1"/>
        <v>0</v>
      </c>
      <c r="M21" s="160"/>
      <c r="N21" s="160"/>
      <c r="O21" s="59">
        <f t="shared" si="0"/>
        <v>0</v>
      </c>
    </row>
    <row r="22" spans="2:15" ht="12.75">
      <c r="B22" s="250"/>
      <c r="C22" s="250"/>
      <c r="D22" s="250"/>
      <c r="E22" s="50"/>
      <c r="F22" s="50"/>
      <c r="G22" s="50"/>
      <c r="H22" s="50"/>
      <c r="I22" s="50"/>
      <c r="J22" s="50"/>
      <c r="K22" s="50"/>
      <c r="L22" s="65">
        <f t="shared" si="1"/>
        <v>0</v>
      </c>
      <c r="M22" s="160"/>
      <c r="N22" s="160"/>
      <c r="O22" s="59">
        <f t="shared" si="0"/>
        <v>0</v>
      </c>
    </row>
    <row r="23" spans="2:15" ht="12.75">
      <c r="B23" s="250"/>
      <c r="C23" s="250"/>
      <c r="D23" s="250"/>
      <c r="E23" s="50"/>
      <c r="F23" s="50"/>
      <c r="G23" s="50"/>
      <c r="H23" s="50"/>
      <c r="I23" s="50"/>
      <c r="J23" s="50"/>
      <c r="K23" s="50"/>
      <c r="L23" s="65">
        <f t="shared" si="1"/>
        <v>0</v>
      </c>
      <c r="M23" s="160"/>
      <c r="N23" s="160"/>
      <c r="O23" s="59">
        <f t="shared" si="0"/>
        <v>0</v>
      </c>
    </row>
    <row r="24" spans="2:15" ht="12.75">
      <c r="B24" s="250"/>
      <c r="C24" s="250"/>
      <c r="D24" s="250"/>
      <c r="E24" s="50"/>
      <c r="F24" s="50"/>
      <c r="G24" s="50"/>
      <c r="H24" s="50"/>
      <c r="I24" s="50"/>
      <c r="J24" s="50"/>
      <c r="K24" s="50"/>
      <c r="L24" s="65">
        <f t="shared" si="1"/>
        <v>0</v>
      </c>
      <c r="M24" s="160"/>
      <c r="N24" s="160"/>
      <c r="O24" s="59">
        <f t="shared" si="0"/>
        <v>0</v>
      </c>
    </row>
    <row r="25" spans="2:15" ht="12.75">
      <c r="B25" s="250"/>
      <c r="C25" s="250"/>
      <c r="D25" s="250"/>
      <c r="E25" s="50"/>
      <c r="F25" s="50"/>
      <c r="G25" s="50"/>
      <c r="H25" s="50"/>
      <c r="I25" s="50"/>
      <c r="J25" s="50"/>
      <c r="K25" s="50"/>
      <c r="L25" s="65">
        <f t="shared" si="1"/>
        <v>0</v>
      </c>
      <c r="M25" s="160"/>
      <c r="N25" s="160"/>
      <c r="O25" s="59">
        <f t="shared" si="0"/>
        <v>0</v>
      </c>
    </row>
    <row r="26" spans="2:15" ht="12.75">
      <c r="B26" s="250"/>
      <c r="C26" s="250"/>
      <c r="D26" s="250"/>
      <c r="E26" s="50"/>
      <c r="F26" s="50"/>
      <c r="G26" s="50"/>
      <c r="H26" s="50"/>
      <c r="I26" s="50"/>
      <c r="J26" s="50"/>
      <c r="K26" s="50"/>
      <c r="L26" s="65">
        <f t="shared" si="1"/>
        <v>0</v>
      </c>
      <c r="M26" s="160"/>
      <c r="N26" s="160"/>
      <c r="O26" s="59">
        <f t="shared" si="0"/>
        <v>0</v>
      </c>
    </row>
    <row r="27" spans="2:15" ht="12.75">
      <c r="B27" s="250"/>
      <c r="C27" s="250"/>
      <c r="D27" s="250"/>
      <c r="E27" s="50"/>
      <c r="F27" s="50"/>
      <c r="G27" s="50"/>
      <c r="H27" s="50"/>
      <c r="I27" s="50"/>
      <c r="J27" s="50"/>
      <c r="K27" s="50"/>
      <c r="L27" s="65">
        <f t="shared" si="1"/>
        <v>0</v>
      </c>
      <c r="M27" s="160"/>
      <c r="N27" s="160"/>
      <c r="O27" s="59">
        <f t="shared" si="0"/>
        <v>0</v>
      </c>
    </row>
    <row r="28" spans="2:15" ht="12.75">
      <c r="B28" s="250"/>
      <c r="C28" s="250"/>
      <c r="D28" s="250"/>
      <c r="E28" s="50"/>
      <c r="F28" s="50"/>
      <c r="G28" s="50"/>
      <c r="H28" s="50"/>
      <c r="I28" s="50"/>
      <c r="J28" s="50"/>
      <c r="K28" s="50"/>
      <c r="L28" s="65">
        <f t="shared" si="1"/>
        <v>0</v>
      </c>
      <c r="M28" s="160"/>
      <c r="N28" s="160"/>
      <c r="O28" s="59">
        <f t="shared" si="0"/>
        <v>0</v>
      </c>
    </row>
    <row r="29" spans="2:15" ht="12.75">
      <c r="B29" s="250"/>
      <c r="C29" s="250"/>
      <c r="D29" s="250"/>
      <c r="E29" s="50"/>
      <c r="F29" s="50"/>
      <c r="G29" s="50"/>
      <c r="H29" s="50"/>
      <c r="I29" s="50"/>
      <c r="J29" s="50"/>
      <c r="K29" s="50"/>
      <c r="L29" s="65">
        <f t="shared" si="1"/>
        <v>0</v>
      </c>
      <c r="M29" s="160"/>
      <c r="N29" s="160"/>
      <c r="O29" s="59">
        <f t="shared" si="0"/>
        <v>0</v>
      </c>
    </row>
    <row r="30" spans="2:15" ht="12.75">
      <c r="B30" s="250"/>
      <c r="C30" s="250"/>
      <c r="D30" s="250"/>
      <c r="E30" s="50"/>
      <c r="F30" s="50"/>
      <c r="G30" s="50"/>
      <c r="H30" s="50"/>
      <c r="I30" s="50"/>
      <c r="J30" s="50"/>
      <c r="K30" s="50"/>
      <c r="L30" s="65">
        <f t="shared" si="1"/>
        <v>0</v>
      </c>
      <c r="M30" s="160"/>
      <c r="N30" s="160"/>
      <c r="O30" s="59">
        <f t="shared" si="0"/>
        <v>0</v>
      </c>
    </row>
    <row r="31" spans="2:15" ht="12.75">
      <c r="B31" s="250"/>
      <c r="C31" s="250"/>
      <c r="D31" s="250"/>
      <c r="E31" s="50"/>
      <c r="F31" s="50"/>
      <c r="G31" s="50"/>
      <c r="H31" s="50"/>
      <c r="I31" s="50"/>
      <c r="J31" s="50"/>
      <c r="K31" s="50"/>
      <c r="L31" s="65">
        <f t="shared" si="1"/>
        <v>0</v>
      </c>
      <c r="M31" s="160"/>
      <c r="N31" s="160"/>
      <c r="O31" s="59">
        <f t="shared" si="0"/>
        <v>0</v>
      </c>
    </row>
    <row r="32" spans="2:15" ht="12.75">
      <c r="B32" s="250"/>
      <c r="C32" s="250"/>
      <c r="D32" s="250"/>
      <c r="E32" s="50"/>
      <c r="F32" s="50"/>
      <c r="G32" s="50"/>
      <c r="H32" s="50"/>
      <c r="I32" s="50"/>
      <c r="J32" s="50"/>
      <c r="K32" s="50"/>
      <c r="L32" s="65">
        <f t="shared" si="1"/>
        <v>0</v>
      </c>
      <c r="M32" s="160"/>
      <c r="N32" s="160"/>
      <c r="O32" s="59">
        <f t="shared" si="0"/>
        <v>0</v>
      </c>
    </row>
    <row r="33" spans="2:15" ht="12.75">
      <c r="B33" s="250"/>
      <c r="C33" s="250"/>
      <c r="D33" s="250"/>
      <c r="E33" s="50"/>
      <c r="F33" s="50"/>
      <c r="G33" s="50"/>
      <c r="H33" s="50"/>
      <c r="I33" s="50"/>
      <c r="J33" s="50"/>
      <c r="K33" s="50"/>
      <c r="L33" s="65">
        <f t="shared" si="1"/>
        <v>0</v>
      </c>
      <c r="M33" s="160"/>
      <c r="N33" s="160"/>
      <c r="O33" s="59">
        <f t="shared" si="0"/>
        <v>0</v>
      </c>
    </row>
    <row r="34" spans="2:15" ht="12.75">
      <c r="B34" s="250"/>
      <c r="C34" s="250"/>
      <c r="D34" s="250"/>
      <c r="E34" s="50"/>
      <c r="F34" s="50"/>
      <c r="G34" s="50"/>
      <c r="H34" s="50"/>
      <c r="I34" s="50"/>
      <c r="J34" s="50"/>
      <c r="K34" s="50"/>
      <c r="L34" s="65">
        <f t="shared" si="1"/>
        <v>0</v>
      </c>
      <c r="M34" s="160"/>
      <c r="N34" s="160"/>
      <c r="O34" s="59">
        <f t="shared" si="0"/>
        <v>0</v>
      </c>
    </row>
    <row r="35" spans="2:15" ht="12.75">
      <c r="B35" s="250"/>
      <c r="C35" s="250"/>
      <c r="D35" s="250"/>
      <c r="E35" s="50"/>
      <c r="F35" s="50"/>
      <c r="G35" s="50"/>
      <c r="H35" s="50"/>
      <c r="I35" s="50"/>
      <c r="J35" s="50"/>
      <c r="K35" s="50"/>
      <c r="L35" s="65">
        <f t="shared" si="1"/>
        <v>0</v>
      </c>
      <c r="M35" s="160"/>
      <c r="N35" s="160"/>
      <c r="O35" s="59">
        <f t="shared" si="0"/>
        <v>0</v>
      </c>
    </row>
    <row r="36" spans="2:15" ht="12.75">
      <c r="B36" s="250"/>
      <c r="C36" s="250"/>
      <c r="D36" s="250"/>
      <c r="E36" s="50"/>
      <c r="F36" s="50"/>
      <c r="G36" s="50"/>
      <c r="H36" s="50"/>
      <c r="I36" s="50"/>
      <c r="J36" s="50"/>
      <c r="K36" s="50"/>
      <c r="L36" s="65">
        <f t="shared" si="1"/>
        <v>0</v>
      </c>
      <c r="M36" s="160"/>
      <c r="N36" s="160"/>
      <c r="O36" s="59">
        <f t="shared" si="0"/>
        <v>0</v>
      </c>
    </row>
    <row r="37" spans="2:15" ht="12.75">
      <c r="B37" s="250"/>
      <c r="C37" s="250"/>
      <c r="D37" s="250"/>
      <c r="E37" s="50"/>
      <c r="F37" s="50"/>
      <c r="G37" s="50"/>
      <c r="H37" s="50"/>
      <c r="I37" s="50"/>
      <c r="J37" s="50"/>
      <c r="K37" s="50"/>
      <c r="L37" s="65">
        <f t="shared" si="1"/>
        <v>0</v>
      </c>
      <c r="M37" s="160"/>
      <c r="N37" s="160"/>
      <c r="O37" s="59">
        <f aca="true" t="shared" si="2" ref="O37:O52">SUM(L37:N37)</f>
        <v>0</v>
      </c>
    </row>
    <row r="38" spans="2:15" ht="12.75">
      <c r="B38" s="250"/>
      <c r="C38" s="250"/>
      <c r="D38" s="250"/>
      <c r="E38" s="50"/>
      <c r="F38" s="50"/>
      <c r="G38" s="50"/>
      <c r="H38" s="50"/>
      <c r="I38" s="50"/>
      <c r="J38" s="50"/>
      <c r="K38" s="50"/>
      <c r="L38" s="65">
        <f t="shared" si="1"/>
        <v>0</v>
      </c>
      <c r="M38" s="160"/>
      <c r="N38" s="160"/>
      <c r="O38" s="59">
        <f t="shared" si="2"/>
        <v>0</v>
      </c>
    </row>
    <row r="39" spans="2:15" ht="12.75">
      <c r="B39" s="250"/>
      <c r="C39" s="250"/>
      <c r="D39" s="250"/>
      <c r="E39" s="50"/>
      <c r="F39" s="50"/>
      <c r="G39" s="50"/>
      <c r="H39" s="50"/>
      <c r="I39" s="50"/>
      <c r="J39" s="50"/>
      <c r="K39" s="50"/>
      <c r="L39" s="65">
        <f t="shared" si="1"/>
        <v>0</v>
      </c>
      <c r="M39" s="160"/>
      <c r="N39" s="160"/>
      <c r="O39" s="59">
        <f t="shared" si="2"/>
        <v>0</v>
      </c>
    </row>
    <row r="40" spans="2:15" ht="12.75">
      <c r="B40" s="250"/>
      <c r="C40" s="250"/>
      <c r="D40" s="250"/>
      <c r="E40" s="50"/>
      <c r="F40" s="50"/>
      <c r="G40" s="50"/>
      <c r="H40" s="50"/>
      <c r="I40" s="50"/>
      <c r="J40" s="50"/>
      <c r="K40" s="50"/>
      <c r="L40" s="65">
        <f t="shared" si="1"/>
        <v>0</v>
      </c>
      <c r="M40" s="160"/>
      <c r="N40" s="160"/>
      <c r="O40" s="59">
        <f t="shared" si="2"/>
        <v>0</v>
      </c>
    </row>
    <row r="41" spans="2:15" ht="12.75">
      <c r="B41" s="250"/>
      <c r="C41" s="250"/>
      <c r="D41" s="250"/>
      <c r="E41" s="50"/>
      <c r="F41" s="50"/>
      <c r="G41" s="50"/>
      <c r="H41" s="50"/>
      <c r="I41" s="50"/>
      <c r="J41" s="50"/>
      <c r="K41" s="50"/>
      <c r="L41" s="65">
        <f t="shared" si="1"/>
        <v>0</v>
      </c>
      <c r="M41" s="160"/>
      <c r="N41" s="160"/>
      <c r="O41" s="59">
        <f t="shared" si="2"/>
        <v>0</v>
      </c>
    </row>
    <row r="42" spans="2:15" ht="12.75">
      <c r="B42" s="250"/>
      <c r="C42" s="250"/>
      <c r="D42" s="250"/>
      <c r="E42" s="50"/>
      <c r="F42" s="50"/>
      <c r="G42" s="50"/>
      <c r="H42" s="50"/>
      <c r="I42" s="50"/>
      <c r="J42" s="50"/>
      <c r="K42" s="50"/>
      <c r="L42" s="65">
        <f aca="true" t="shared" si="3" ref="L42:L52">SUM(H42:K42)</f>
        <v>0</v>
      </c>
      <c r="M42" s="160"/>
      <c r="N42" s="160"/>
      <c r="O42" s="59">
        <f t="shared" si="2"/>
        <v>0</v>
      </c>
    </row>
    <row r="43" spans="2:15" ht="12.75">
      <c r="B43" s="250"/>
      <c r="C43" s="250"/>
      <c r="D43" s="250"/>
      <c r="E43" s="50"/>
      <c r="F43" s="50"/>
      <c r="G43" s="50"/>
      <c r="H43" s="50"/>
      <c r="I43" s="50"/>
      <c r="J43" s="50"/>
      <c r="K43" s="50"/>
      <c r="L43" s="65">
        <f t="shared" si="3"/>
        <v>0</v>
      </c>
      <c r="M43" s="160"/>
      <c r="N43" s="160"/>
      <c r="O43" s="59">
        <f t="shared" si="2"/>
        <v>0</v>
      </c>
    </row>
    <row r="44" spans="2:15" ht="12.75">
      <c r="B44" s="250"/>
      <c r="C44" s="250"/>
      <c r="D44" s="250"/>
      <c r="E44" s="50"/>
      <c r="F44" s="50"/>
      <c r="G44" s="50"/>
      <c r="H44" s="50"/>
      <c r="I44" s="50"/>
      <c r="J44" s="50"/>
      <c r="K44" s="50"/>
      <c r="L44" s="65">
        <f t="shared" si="3"/>
        <v>0</v>
      </c>
      <c r="M44" s="160"/>
      <c r="N44" s="160"/>
      <c r="O44" s="59">
        <f t="shared" si="2"/>
        <v>0</v>
      </c>
    </row>
    <row r="45" spans="2:15" ht="12.75">
      <c r="B45" s="250"/>
      <c r="C45" s="250"/>
      <c r="D45" s="250"/>
      <c r="E45" s="50"/>
      <c r="F45" s="50"/>
      <c r="G45" s="50"/>
      <c r="H45" s="50"/>
      <c r="I45" s="50"/>
      <c r="J45" s="50"/>
      <c r="K45" s="50"/>
      <c r="L45" s="65">
        <f t="shared" si="3"/>
        <v>0</v>
      </c>
      <c r="M45" s="160"/>
      <c r="N45" s="160"/>
      <c r="O45" s="59">
        <f t="shared" si="2"/>
        <v>0</v>
      </c>
    </row>
    <row r="46" spans="2:15" ht="12.75">
      <c r="B46" s="250"/>
      <c r="C46" s="250"/>
      <c r="D46" s="250"/>
      <c r="E46" s="50"/>
      <c r="F46" s="50"/>
      <c r="G46" s="50"/>
      <c r="H46" s="50"/>
      <c r="I46" s="50"/>
      <c r="J46" s="50"/>
      <c r="K46" s="50"/>
      <c r="L46" s="65">
        <f t="shared" si="3"/>
        <v>0</v>
      </c>
      <c r="M46" s="160"/>
      <c r="N46" s="160"/>
      <c r="O46" s="59">
        <f t="shared" si="2"/>
        <v>0</v>
      </c>
    </row>
    <row r="47" spans="2:15" ht="12.75">
      <c r="B47" s="250"/>
      <c r="C47" s="250"/>
      <c r="D47" s="250"/>
      <c r="E47" s="50"/>
      <c r="F47" s="50"/>
      <c r="G47" s="50"/>
      <c r="H47" s="50"/>
      <c r="I47" s="50"/>
      <c r="J47" s="50"/>
      <c r="K47" s="50"/>
      <c r="L47" s="65">
        <f t="shared" si="3"/>
        <v>0</v>
      </c>
      <c r="M47" s="160"/>
      <c r="N47" s="160"/>
      <c r="O47" s="59">
        <f t="shared" si="2"/>
        <v>0</v>
      </c>
    </row>
    <row r="48" spans="2:15" ht="12.75">
      <c r="B48" s="250"/>
      <c r="C48" s="250"/>
      <c r="D48" s="250"/>
      <c r="E48" s="50"/>
      <c r="F48" s="50"/>
      <c r="G48" s="50"/>
      <c r="H48" s="50"/>
      <c r="I48" s="50"/>
      <c r="J48" s="50"/>
      <c r="K48" s="50"/>
      <c r="L48" s="65">
        <f t="shared" si="3"/>
        <v>0</v>
      </c>
      <c r="M48" s="160"/>
      <c r="N48" s="160"/>
      <c r="O48" s="59">
        <f t="shared" si="2"/>
        <v>0</v>
      </c>
    </row>
    <row r="49" spans="2:15" ht="12.75">
      <c r="B49" s="250"/>
      <c r="C49" s="250"/>
      <c r="D49" s="250"/>
      <c r="E49" s="50"/>
      <c r="F49" s="50"/>
      <c r="G49" s="50"/>
      <c r="H49" s="50"/>
      <c r="I49" s="50"/>
      <c r="J49" s="50"/>
      <c r="K49" s="50"/>
      <c r="L49" s="65">
        <f t="shared" si="3"/>
        <v>0</v>
      </c>
      <c r="M49" s="160"/>
      <c r="N49" s="160"/>
      <c r="O49" s="59">
        <f t="shared" si="2"/>
        <v>0</v>
      </c>
    </row>
    <row r="50" spans="2:15" ht="12.75">
      <c r="B50" s="250"/>
      <c r="C50" s="250"/>
      <c r="D50" s="250"/>
      <c r="E50" s="50"/>
      <c r="F50" s="50"/>
      <c r="G50" s="50"/>
      <c r="H50" s="50"/>
      <c r="I50" s="50"/>
      <c r="J50" s="50"/>
      <c r="K50" s="50"/>
      <c r="L50" s="65">
        <f t="shared" si="3"/>
        <v>0</v>
      </c>
      <c r="M50" s="160"/>
      <c r="N50" s="160"/>
      <c r="O50" s="59">
        <f t="shared" si="2"/>
        <v>0</v>
      </c>
    </row>
    <row r="51" spans="2:15" ht="12.75">
      <c r="B51" s="250"/>
      <c r="C51" s="250"/>
      <c r="D51" s="250"/>
      <c r="E51" s="50"/>
      <c r="F51" s="50"/>
      <c r="G51" s="50"/>
      <c r="H51" s="50"/>
      <c r="I51" s="50"/>
      <c r="J51" s="50"/>
      <c r="K51" s="50"/>
      <c r="L51" s="65">
        <f t="shared" si="3"/>
        <v>0</v>
      </c>
      <c r="M51" s="160"/>
      <c r="N51" s="160"/>
      <c r="O51" s="59">
        <f t="shared" si="2"/>
        <v>0</v>
      </c>
    </row>
    <row r="52" spans="2:15" ht="12.75">
      <c r="B52" s="250"/>
      <c r="C52" s="250"/>
      <c r="D52" s="250"/>
      <c r="E52" s="50"/>
      <c r="F52" s="50"/>
      <c r="G52" s="50"/>
      <c r="H52" s="50"/>
      <c r="I52" s="50"/>
      <c r="J52" s="50"/>
      <c r="K52" s="50"/>
      <c r="L52" s="65">
        <f t="shared" si="3"/>
        <v>0</v>
      </c>
      <c r="M52" s="160"/>
      <c r="N52" s="160"/>
      <c r="O52" s="59">
        <f t="shared" si="2"/>
        <v>0</v>
      </c>
    </row>
    <row r="53" spans="2:15" ht="12.75">
      <c r="B53" s="52"/>
      <c r="C53" s="51"/>
      <c r="D53" s="51" t="s">
        <v>90</v>
      </c>
      <c r="E53" s="54"/>
      <c r="F53" s="54"/>
      <c r="G53" s="54"/>
      <c r="H53" s="58">
        <f aca="true" t="shared" si="4" ref="H53:O53">SUM(H9:H52)</f>
        <v>0</v>
      </c>
      <c r="I53" s="58">
        <f t="shared" si="4"/>
        <v>0</v>
      </c>
      <c r="J53" s="58">
        <f t="shared" si="4"/>
        <v>0</v>
      </c>
      <c r="K53" s="58">
        <f t="shared" si="4"/>
        <v>0</v>
      </c>
      <c r="L53" s="58">
        <f t="shared" si="4"/>
        <v>0</v>
      </c>
      <c r="M53" s="58">
        <f t="shared" si="4"/>
        <v>0</v>
      </c>
      <c r="N53" s="58">
        <f t="shared" si="4"/>
        <v>0</v>
      </c>
      <c r="O53" s="58">
        <f t="shared" si="4"/>
        <v>0</v>
      </c>
    </row>
    <row r="56" ht="15.75">
      <c r="B56" s="46" t="s">
        <v>259</v>
      </c>
    </row>
    <row r="58" spans="2:13" ht="46.5" customHeight="1">
      <c r="B58" s="47" t="s">
        <v>270</v>
      </c>
      <c r="C58" s="48" t="s">
        <v>20</v>
      </c>
      <c r="D58" s="48" t="s">
        <v>0</v>
      </c>
      <c r="E58" s="48" t="s">
        <v>82</v>
      </c>
      <c r="F58" s="48" t="s">
        <v>83</v>
      </c>
      <c r="G58" s="48" t="s">
        <v>84</v>
      </c>
      <c r="H58" s="48" t="s">
        <v>85</v>
      </c>
      <c r="I58" s="48" t="s">
        <v>192</v>
      </c>
      <c r="J58" s="48" t="s">
        <v>86</v>
      </c>
      <c r="K58" s="48" t="s">
        <v>87</v>
      </c>
      <c r="L58" s="48" t="s">
        <v>3</v>
      </c>
      <c r="M58" s="30" t="s">
        <v>88</v>
      </c>
    </row>
    <row r="59" spans="2:13" ht="12.75">
      <c r="B59" s="49"/>
      <c r="C59" s="33"/>
      <c r="D59" s="33"/>
      <c r="E59" s="33"/>
      <c r="F59" s="33" t="s">
        <v>89</v>
      </c>
      <c r="G59" s="33" t="s">
        <v>225</v>
      </c>
      <c r="H59" s="33" t="s">
        <v>225</v>
      </c>
      <c r="I59" s="33" t="s">
        <v>225</v>
      </c>
      <c r="J59" s="33" t="s">
        <v>225</v>
      </c>
      <c r="K59" s="33" t="s">
        <v>225</v>
      </c>
      <c r="L59" s="33" t="s">
        <v>225</v>
      </c>
      <c r="M59" s="33" t="s">
        <v>225</v>
      </c>
    </row>
    <row r="60" spans="2:13" ht="12.75">
      <c r="B60" s="50"/>
      <c r="C60" s="50"/>
      <c r="D60" s="50"/>
      <c r="E60" s="50"/>
      <c r="F60" s="50"/>
      <c r="G60" s="50"/>
      <c r="H60" s="50"/>
      <c r="I60" s="50"/>
      <c r="J60" s="50"/>
      <c r="K60" s="65">
        <f>SUM(G60:J60)</f>
        <v>0</v>
      </c>
      <c r="L60" s="50"/>
      <c r="M60" s="59">
        <f aca="true" t="shared" si="5" ref="M60:M77">SUM(K60:L60)</f>
        <v>0</v>
      </c>
    </row>
    <row r="61" spans="2:13" ht="12.75">
      <c r="B61" s="50"/>
      <c r="C61" s="50"/>
      <c r="D61" s="50"/>
      <c r="E61" s="50"/>
      <c r="F61" s="50"/>
      <c r="G61" s="50"/>
      <c r="H61" s="50"/>
      <c r="I61" s="50"/>
      <c r="J61" s="50"/>
      <c r="K61" s="65">
        <f>SUM(G61:J61)</f>
        <v>0</v>
      </c>
      <c r="L61" s="50"/>
      <c r="M61" s="59">
        <f t="shared" si="5"/>
        <v>0</v>
      </c>
    </row>
    <row r="62" spans="2:13" ht="12.75">
      <c r="B62" s="50"/>
      <c r="C62" s="50"/>
      <c r="D62" s="50"/>
      <c r="E62" s="50"/>
      <c r="F62" s="50"/>
      <c r="G62" s="50"/>
      <c r="H62" s="50"/>
      <c r="I62" s="50"/>
      <c r="J62" s="50"/>
      <c r="K62" s="65">
        <f aca="true" t="shared" si="6" ref="K62:K76">SUM(G62:J62)</f>
        <v>0</v>
      </c>
      <c r="L62" s="50"/>
      <c r="M62" s="59">
        <f t="shared" si="5"/>
        <v>0</v>
      </c>
    </row>
    <row r="63" spans="2:13" ht="12.75">
      <c r="B63" s="50"/>
      <c r="C63" s="50"/>
      <c r="D63" s="50"/>
      <c r="E63" s="50"/>
      <c r="F63" s="50"/>
      <c r="G63" s="50"/>
      <c r="H63" s="50"/>
      <c r="I63" s="50"/>
      <c r="J63" s="50"/>
      <c r="K63" s="65">
        <f t="shared" si="6"/>
        <v>0</v>
      </c>
      <c r="L63" s="50"/>
      <c r="M63" s="59">
        <f t="shared" si="5"/>
        <v>0</v>
      </c>
    </row>
    <row r="64" spans="2:13" ht="12.75">
      <c r="B64" s="50"/>
      <c r="C64" s="50"/>
      <c r="D64" s="50"/>
      <c r="E64" s="50"/>
      <c r="F64" s="50"/>
      <c r="G64" s="50"/>
      <c r="H64" s="50"/>
      <c r="I64" s="50"/>
      <c r="J64" s="50"/>
      <c r="K64" s="65">
        <f t="shared" si="6"/>
        <v>0</v>
      </c>
      <c r="L64" s="50"/>
      <c r="M64" s="59">
        <f t="shared" si="5"/>
        <v>0</v>
      </c>
    </row>
    <row r="65" spans="2:13" ht="12.75">
      <c r="B65" s="50"/>
      <c r="C65" s="50"/>
      <c r="D65" s="50"/>
      <c r="E65" s="50"/>
      <c r="F65" s="50"/>
      <c r="G65" s="50"/>
      <c r="H65" s="50"/>
      <c r="I65" s="50"/>
      <c r="J65" s="50"/>
      <c r="K65" s="65">
        <f t="shared" si="6"/>
        <v>0</v>
      </c>
      <c r="L65" s="50"/>
      <c r="M65" s="59">
        <f t="shared" si="5"/>
        <v>0</v>
      </c>
    </row>
    <row r="66" spans="2:13" ht="12.75">
      <c r="B66" s="50"/>
      <c r="C66" s="50"/>
      <c r="D66" s="50"/>
      <c r="E66" s="50"/>
      <c r="F66" s="50"/>
      <c r="G66" s="50"/>
      <c r="H66" s="50"/>
      <c r="I66" s="50"/>
      <c r="J66" s="50"/>
      <c r="K66" s="65">
        <f t="shared" si="6"/>
        <v>0</v>
      </c>
      <c r="L66" s="50"/>
      <c r="M66" s="59">
        <f t="shared" si="5"/>
        <v>0</v>
      </c>
    </row>
    <row r="67" spans="2:13" ht="12.75">
      <c r="B67" s="50"/>
      <c r="C67" s="50"/>
      <c r="D67" s="50"/>
      <c r="E67" s="50"/>
      <c r="F67" s="50"/>
      <c r="G67" s="50"/>
      <c r="H67" s="50"/>
      <c r="I67" s="50"/>
      <c r="J67" s="50"/>
      <c r="K67" s="65">
        <f t="shared" si="6"/>
        <v>0</v>
      </c>
      <c r="L67" s="50"/>
      <c r="M67" s="59">
        <f t="shared" si="5"/>
        <v>0</v>
      </c>
    </row>
    <row r="68" spans="2:13" ht="12.75">
      <c r="B68" s="50"/>
      <c r="C68" s="50"/>
      <c r="D68" s="50"/>
      <c r="E68" s="50"/>
      <c r="F68" s="50"/>
      <c r="G68" s="50"/>
      <c r="H68" s="50"/>
      <c r="I68" s="50"/>
      <c r="J68" s="50"/>
      <c r="K68" s="65">
        <f t="shared" si="6"/>
        <v>0</v>
      </c>
      <c r="L68" s="50"/>
      <c r="M68" s="59">
        <f t="shared" si="5"/>
        <v>0</v>
      </c>
    </row>
    <row r="69" spans="2:13" ht="12.75">
      <c r="B69" s="50"/>
      <c r="C69" s="50"/>
      <c r="D69" s="50"/>
      <c r="E69" s="50"/>
      <c r="F69" s="50"/>
      <c r="G69" s="50"/>
      <c r="H69" s="50"/>
      <c r="I69" s="50"/>
      <c r="J69" s="50"/>
      <c r="K69" s="65">
        <f t="shared" si="6"/>
        <v>0</v>
      </c>
      <c r="L69" s="50"/>
      <c r="M69" s="59">
        <f t="shared" si="5"/>
        <v>0</v>
      </c>
    </row>
    <row r="70" spans="2:13" ht="12.75">
      <c r="B70" s="50"/>
      <c r="C70" s="50"/>
      <c r="D70" s="50"/>
      <c r="E70" s="50"/>
      <c r="F70" s="50"/>
      <c r="G70" s="50"/>
      <c r="H70" s="50"/>
      <c r="I70" s="50"/>
      <c r="J70" s="50"/>
      <c r="K70" s="65">
        <f t="shared" si="6"/>
        <v>0</v>
      </c>
      <c r="L70" s="50"/>
      <c r="M70" s="59">
        <f t="shared" si="5"/>
        <v>0</v>
      </c>
    </row>
    <row r="71" spans="2:13" ht="12.75">
      <c r="B71" s="50"/>
      <c r="C71" s="50"/>
      <c r="D71" s="50"/>
      <c r="E71" s="50"/>
      <c r="F71" s="50"/>
      <c r="G71" s="50"/>
      <c r="H71" s="50"/>
      <c r="I71" s="50"/>
      <c r="J71" s="50"/>
      <c r="K71" s="65">
        <f t="shared" si="6"/>
        <v>0</v>
      </c>
      <c r="L71" s="50"/>
      <c r="M71" s="59">
        <f t="shared" si="5"/>
        <v>0</v>
      </c>
    </row>
    <row r="72" spans="2:13" ht="12.75">
      <c r="B72" s="50"/>
      <c r="C72" s="50"/>
      <c r="D72" s="50"/>
      <c r="E72" s="50"/>
      <c r="F72" s="50"/>
      <c r="G72" s="50"/>
      <c r="H72" s="50"/>
      <c r="I72" s="50"/>
      <c r="J72" s="50"/>
      <c r="K72" s="65">
        <f t="shared" si="6"/>
        <v>0</v>
      </c>
      <c r="L72" s="50"/>
      <c r="M72" s="59">
        <f t="shared" si="5"/>
        <v>0</v>
      </c>
    </row>
    <row r="73" spans="2:13" ht="12.75">
      <c r="B73" s="50"/>
      <c r="C73" s="50"/>
      <c r="D73" s="50"/>
      <c r="E73" s="50"/>
      <c r="F73" s="50"/>
      <c r="G73" s="50"/>
      <c r="H73" s="50"/>
      <c r="I73" s="50"/>
      <c r="J73" s="50"/>
      <c r="K73" s="65">
        <f t="shared" si="6"/>
        <v>0</v>
      </c>
      <c r="L73" s="50"/>
      <c r="M73" s="59">
        <f t="shared" si="5"/>
        <v>0</v>
      </c>
    </row>
    <row r="74" spans="2:13" ht="12.75">
      <c r="B74" s="50"/>
      <c r="C74" s="50"/>
      <c r="D74" s="50"/>
      <c r="E74" s="50"/>
      <c r="F74" s="50"/>
      <c r="G74" s="50"/>
      <c r="H74" s="50"/>
      <c r="I74" s="50"/>
      <c r="J74" s="50"/>
      <c r="K74" s="65">
        <f t="shared" si="6"/>
        <v>0</v>
      </c>
      <c r="L74" s="50"/>
      <c r="M74" s="59">
        <f t="shared" si="5"/>
        <v>0</v>
      </c>
    </row>
    <row r="75" spans="2:13" ht="12.75">
      <c r="B75" s="50"/>
      <c r="C75" s="50"/>
      <c r="D75" s="50"/>
      <c r="E75" s="50"/>
      <c r="F75" s="50"/>
      <c r="G75" s="50"/>
      <c r="H75" s="50"/>
      <c r="I75" s="50"/>
      <c r="J75" s="50"/>
      <c r="K75" s="65">
        <f t="shared" si="6"/>
        <v>0</v>
      </c>
      <c r="L75" s="50"/>
      <c r="M75" s="59">
        <f t="shared" si="5"/>
        <v>0</v>
      </c>
    </row>
    <row r="76" spans="2:13" ht="12.75">
      <c r="B76" s="50"/>
      <c r="C76" s="50"/>
      <c r="D76" s="50"/>
      <c r="E76" s="50"/>
      <c r="F76" s="50"/>
      <c r="G76" s="50"/>
      <c r="H76" s="50"/>
      <c r="I76" s="50"/>
      <c r="J76" s="50"/>
      <c r="K76" s="65">
        <f t="shared" si="6"/>
        <v>0</v>
      </c>
      <c r="L76" s="50"/>
      <c r="M76" s="59">
        <f t="shared" si="5"/>
        <v>0</v>
      </c>
    </row>
    <row r="77" spans="2:13" ht="12.75">
      <c r="B77" s="50"/>
      <c r="C77" s="50"/>
      <c r="D77" s="50"/>
      <c r="E77" s="50"/>
      <c r="F77" s="50"/>
      <c r="G77" s="50"/>
      <c r="H77" s="50"/>
      <c r="I77" s="50"/>
      <c r="J77" s="50"/>
      <c r="K77" s="65">
        <f>SUM(G77:J77)</f>
        <v>0</v>
      </c>
      <c r="L77" s="50"/>
      <c r="M77" s="59">
        <f t="shared" si="5"/>
        <v>0</v>
      </c>
    </row>
    <row r="78" spans="2:13" ht="12.75">
      <c r="B78" s="52"/>
      <c r="C78" s="51"/>
      <c r="D78" s="51" t="s">
        <v>27</v>
      </c>
      <c r="E78" s="58"/>
      <c r="F78" s="58"/>
      <c r="G78" s="58">
        <f aca="true" t="shared" si="7" ref="G78:M78">SUM(G60:G77)</f>
        <v>0</v>
      </c>
      <c r="H78" s="58">
        <f t="shared" si="7"/>
        <v>0</v>
      </c>
      <c r="I78" s="58">
        <f t="shared" si="7"/>
        <v>0</v>
      </c>
      <c r="J78" s="58">
        <f t="shared" si="7"/>
        <v>0</v>
      </c>
      <c r="K78" s="58">
        <f t="shared" si="7"/>
        <v>0</v>
      </c>
      <c r="L78" s="58">
        <f t="shared" si="7"/>
        <v>0</v>
      </c>
      <c r="M78" s="58">
        <f t="shared" si="7"/>
        <v>0</v>
      </c>
    </row>
    <row r="89" ht="29.25" customHeight="1"/>
  </sheetData>
  <sheetProtection/>
  <dataValidations count="2">
    <dataValidation type="list" showInputMessage="1" showErrorMessage="1" sqref="D9:D52">
      <formula1>"Pipelines,Compressors,City Gates,supply regulators and valve stations, Metering, Odourant plants,SCADA (Communications),Buildings,Land and easements,Other depreciable assets,Shared supporting assets"</formula1>
    </dataValidation>
    <dataValidation type="list" allowBlank="1" showInputMessage="1" showErrorMessage="1" sqref="D60:D77">
      <formula1>"Property plant and equipment,Inventories,Deferred tax assets,Other assets"</formula1>
    </dataValidation>
  </dataValidations>
  <printOptions/>
  <pageMargins left="0.75" right="0.75" top="1" bottom="1" header="0.5" footer="0.5"/>
  <pageSetup horizontalDpi="600" verticalDpi="600" orientation="landscape" paperSize="9" scale="2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9999"/>
  </sheetPr>
  <dimension ref="B1:G36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140625" style="39" customWidth="1"/>
    <col min="2" max="2" width="21.00390625" style="39" customWidth="1"/>
    <col min="3" max="3" width="42.28125" style="39" customWidth="1"/>
    <col min="4" max="4" width="28.8515625" style="39" customWidth="1"/>
    <col min="5" max="5" width="22.57421875" style="39" customWidth="1"/>
    <col min="6" max="6" width="20.57421875" style="39" customWidth="1"/>
    <col min="7" max="7" width="22.57421875" style="39" customWidth="1"/>
    <col min="8" max="8" width="9.421875" style="39" customWidth="1"/>
    <col min="9" max="9" width="25.140625" style="39" customWidth="1"/>
    <col min="10" max="16384" width="9.140625" style="39" customWidth="1"/>
  </cols>
  <sheetData>
    <row r="1" spans="2:7" ht="20.25">
      <c r="B1" s="40" t="s">
        <v>140</v>
      </c>
      <c r="C1" s="40"/>
      <c r="D1" s="21"/>
      <c r="E1" s="21"/>
      <c r="F1" s="21"/>
      <c r="G1" s="21"/>
    </row>
    <row r="2" spans="2:7" ht="20.25">
      <c r="B2" s="69">
        <f>Tradingname</f>
        <v>0</v>
      </c>
      <c r="C2" s="70"/>
      <c r="D2" s="40"/>
      <c r="E2" s="40"/>
      <c r="G2" s="40"/>
    </row>
    <row r="3" spans="2:3" ht="17.25" customHeight="1">
      <c r="B3" s="71" t="s">
        <v>289</v>
      </c>
      <c r="C3" s="72" t="str">
        <f>TEXT(Yearstart,"dd/mm/yyyy")&amp;" to "&amp;TEXT(Yearending,"dd/mm/yyyy")</f>
        <v>01/01/2018 to 30/06/2018</v>
      </c>
    </row>
    <row r="5" spans="2:7" ht="15.75">
      <c r="B5" s="43" t="s">
        <v>260</v>
      </c>
      <c r="C5" s="41"/>
      <c r="D5" s="41"/>
      <c r="E5" s="41"/>
      <c r="F5" s="42"/>
      <c r="G5" s="41"/>
    </row>
    <row r="6" spans="2:7" ht="15.75">
      <c r="B6" s="43"/>
      <c r="C6" s="41"/>
      <c r="D6" s="41"/>
      <c r="E6" s="41"/>
      <c r="F6" s="42"/>
      <c r="G6" s="41"/>
    </row>
    <row r="7" spans="2:7" ht="40.5" customHeight="1">
      <c r="B7" s="137" t="s">
        <v>270</v>
      </c>
      <c r="C7" s="137" t="s">
        <v>211</v>
      </c>
      <c r="D7" s="137" t="s">
        <v>212</v>
      </c>
      <c r="E7" s="152" t="s">
        <v>213</v>
      </c>
      <c r="F7" s="152" t="s">
        <v>80</v>
      </c>
      <c r="G7" s="152" t="s">
        <v>160</v>
      </c>
    </row>
    <row r="8" spans="2:7" ht="12.75">
      <c r="B8" s="139"/>
      <c r="C8" s="139"/>
      <c r="D8" s="146"/>
      <c r="E8" s="159" t="s">
        <v>225</v>
      </c>
      <c r="F8" s="159"/>
      <c r="G8" s="159" t="s">
        <v>225</v>
      </c>
    </row>
    <row r="9" spans="2:7" ht="12.75">
      <c r="B9" s="231"/>
      <c r="C9" s="231"/>
      <c r="D9" s="231"/>
      <c r="E9" s="141"/>
      <c r="F9" s="142"/>
      <c r="G9" s="59">
        <f aca="true" t="shared" si="0" ref="G9:G35">E9*F9</f>
        <v>0</v>
      </c>
    </row>
    <row r="10" spans="2:7" ht="12.75">
      <c r="B10" s="231"/>
      <c r="C10" s="231"/>
      <c r="D10" s="231"/>
      <c r="E10" s="141"/>
      <c r="F10" s="142"/>
      <c r="G10" s="59">
        <f t="shared" si="0"/>
        <v>0</v>
      </c>
    </row>
    <row r="11" spans="2:7" ht="12.75">
      <c r="B11" s="231"/>
      <c r="C11" s="231"/>
      <c r="D11" s="231"/>
      <c r="E11" s="141"/>
      <c r="F11" s="142"/>
      <c r="G11" s="59">
        <f t="shared" si="0"/>
        <v>0</v>
      </c>
    </row>
    <row r="12" spans="2:7" ht="12.75">
      <c r="B12" s="231"/>
      <c r="C12" s="231"/>
      <c r="D12" s="231"/>
      <c r="E12" s="141"/>
      <c r="F12" s="142"/>
      <c r="G12" s="59">
        <f t="shared" si="0"/>
        <v>0</v>
      </c>
    </row>
    <row r="13" spans="2:7" ht="12.75">
      <c r="B13" s="231"/>
      <c r="C13" s="231"/>
      <c r="D13" s="231"/>
      <c r="E13" s="141"/>
      <c r="F13" s="142"/>
      <c r="G13" s="59">
        <f t="shared" si="0"/>
        <v>0</v>
      </c>
    </row>
    <row r="14" spans="2:7" ht="12.75">
      <c r="B14" s="231"/>
      <c r="C14" s="231"/>
      <c r="D14" s="231"/>
      <c r="E14" s="141"/>
      <c r="F14" s="142"/>
      <c r="G14" s="59">
        <f t="shared" si="0"/>
        <v>0</v>
      </c>
    </row>
    <row r="15" spans="2:7" ht="12.75">
      <c r="B15" s="231"/>
      <c r="C15" s="231"/>
      <c r="D15" s="231"/>
      <c r="E15" s="141"/>
      <c r="F15" s="142"/>
      <c r="G15" s="59">
        <f t="shared" si="0"/>
        <v>0</v>
      </c>
    </row>
    <row r="16" spans="2:7" ht="12.75">
      <c r="B16" s="231"/>
      <c r="C16" s="231"/>
      <c r="D16" s="231"/>
      <c r="E16" s="141"/>
      <c r="F16" s="142"/>
      <c r="G16" s="59">
        <f t="shared" si="0"/>
        <v>0</v>
      </c>
    </row>
    <row r="17" spans="2:7" ht="12.75">
      <c r="B17" s="231"/>
      <c r="C17" s="231"/>
      <c r="D17" s="231"/>
      <c r="E17" s="141"/>
      <c r="F17" s="142"/>
      <c r="G17" s="59">
        <f t="shared" si="0"/>
        <v>0</v>
      </c>
    </row>
    <row r="18" spans="2:7" ht="12.75">
      <c r="B18" s="231"/>
      <c r="C18" s="231"/>
      <c r="D18" s="231"/>
      <c r="E18" s="141"/>
      <c r="F18" s="142"/>
      <c r="G18" s="59">
        <f t="shared" si="0"/>
        <v>0</v>
      </c>
    </row>
    <row r="19" spans="2:7" ht="12.75">
      <c r="B19" s="231"/>
      <c r="C19" s="231"/>
      <c r="D19" s="231"/>
      <c r="E19" s="141"/>
      <c r="F19" s="142"/>
      <c r="G19" s="59">
        <f t="shared" si="0"/>
        <v>0</v>
      </c>
    </row>
    <row r="20" spans="2:7" ht="12.75">
      <c r="B20" s="231"/>
      <c r="C20" s="231"/>
      <c r="D20" s="231"/>
      <c r="E20" s="141"/>
      <c r="F20" s="142"/>
      <c r="G20" s="59">
        <f t="shared" si="0"/>
        <v>0</v>
      </c>
    </row>
    <row r="21" spans="2:7" ht="12.75">
      <c r="B21" s="231"/>
      <c r="C21" s="231"/>
      <c r="D21" s="231"/>
      <c r="E21" s="141"/>
      <c r="F21" s="142"/>
      <c r="G21" s="59">
        <f t="shared" si="0"/>
        <v>0</v>
      </c>
    </row>
    <row r="22" spans="2:7" ht="12.75">
      <c r="B22" s="231"/>
      <c r="C22" s="231"/>
      <c r="D22" s="231"/>
      <c r="E22" s="141"/>
      <c r="F22" s="142"/>
      <c r="G22" s="59">
        <f t="shared" si="0"/>
        <v>0</v>
      </c>
    </row>
    <row r="23" spans="2:7" ht="12.75">
      <c r="B23" s="231"/>
      <c r="C23" s="231"/>
      <c r="D23" s="231"/>
      <c r="E23" s="141"/>
      <c r="F23" s="142"/>
      <c r="G23" s="59">
        <f t="shared" si="0"/>
        <v>0</v>
      </c>
    </row>
    <row r="24" spans="2:7" ht="12.75">
      <c r="B24" s="231"/>
      <c r="C24" s="231"/>
      <c r="D24" s="231"/>
      <c r="E24" s="141"/>
      <c r="F24" s="142"/>
      <c r="G24" s="59">
        <f t="shared" si="0"/>
        <v>0</v>
      </c>
    </row>
    <row r="25" spans="2:7" ht="12.75">
      <c r="B25" s="231"/>
      <c r="C25" s="231"/>
      <c r="D25" s="231"/>
      <c r="E25" s="141"/>
      <c r="F25" s="142"/>
      <c r="G25" s="59">
        <f t="shared" si="0"/>
        <v>0</v>
      </c>
    </row>
    <row r="26" spans="2:7" ht="12.75">
      <c r="B26" s="231"/>
      <c r="C26" s="231"/>
      <c r="D26" s="231"/>
      <c r="E26" s="141"/>
      <c r="F26" s="142"/>
      <c r="G26" s="59">
        <f t="shared" si="0"/>
        <v>0</v>
      </c>
    </row>
    <row r="27" spans="2:7" ht="12.75">
      <c r="B27" s="231"/>
      <c r="C27" s="231"/>
      <c r="D27" s="231"/>
      <c r="E27" s="141"/>
      <c r="F27" s="142"/>
      <c r="G27" s="59">
        <f t="shared" si="0"/>
        <v>0</v>
      </c>
    </row>
    <row r="28" spans="2:7" ht="12.75">
      <c r="B28" s="231"/>
      <c r="C28" s="231"/>
      <c r="D28" s="231"/>
      <c r="E28" s="141"/>
      <c r="F28" s="142"/>
      <c r="G28" s="59">
        <f t="shared" si="0"/>
        <v>0</v>
      </c>
    </row>
    <row r="29" spans="2:7" ht="12.75">
      <c r="B29" s="231"/>
      <c r="C29" s="231"/>
      <c r="D29" s="231"/>
      <c r="E29" s="141"/>
      <c r="F29" s="142"/>
      <c r="G29" s="59">
        <f t="shared" si="0"/>
        <v>0</v>
      </c>
    </row>
    <row r="30" spans="2:7" ht="12.75">
      <c r="B30" s="231"/>
      <c r="C30" s="231"/>
      <c r="D30" s="231"/>
      <c r="E30" s="141"/>
      <c r="F30" s="142"/>
      <c r="G30" s="59">
        <f t="shared" si="0"/>
        <v>0</v>
      </c>
    </row>
    <row r="31" spans="2:7" ht="12.75">
      <c r="B31" s="231"/>
      <c r="C31" s="231"/>
      <c r="D31" s="231"/>
      <c r="E31" s="141"/>
      <c r="F31" s="142"/>
      <c r="G31" s="59">
        <f t="shared" si="0"/>
        <v>0</v>
      </c>
    </row>
    <row r="32" spans="2:7" ht="12.75">
      <c r="B32" s="231"/>
      <c r="C32" s="231"/>
      <c r="D32" s="231"/>
      <c r="E32" s="141"/>
      <c r="F32" s="142"/>
      <c r="G32" s="59">
        <f t="shared" si="0"/>
        <v>0</v>
      </c>
    </row>
    <row r="33" spans="2:7" ht="12.75">
      <c r="B33" s="231"/>
      <c r="C33" s="231"/>
      <c r="D33" s="231"/>
      <c r="E33" s="141"/>
      <c r="F33" s="142"/>
      <c r="G33" s="59">
        <f t="shared" si="0"/>
        <v>0</v>
      </c>
    </row>
    <row r="34" spans="2:7" ht="12.75">
      <c r="B34" s="231"/>
      <c r="C34" s="231"/>
      <c r="D34" s="231"/>
      <c r="E34" s="141"/>
      <c r="F34" s="142"/>
      <c r="G34" s="59">
        <f t="shared" si="0"/>
        <v>0</v>
      </c>
    </row>
    <row r="35" spans="2:7" ht="12.75">
      <c r="B35" s="231"/>
      <c r="C35" s="231"/>
      <c r="D35" s="231"/>
      <c r="E35" s="141"/>
      <c r="F35" s="142"/>
      <c r="G35" s="59">
        <f t="shared" si="0"/>
        <v>0</v>
      </c>
    </row>
    <row r="36" spans="2:7" ht="12.75">
      <c r="B36" s="53"/>
      <c r="C36" s="317" t="s">
        <v>26</v>
      </c>
      <c r="D36" s="318"/>
      <c r="E36" s="59">
        <f>SUM(E9:E35)</f>
        <v>0</v>
      </c>
      <c r="F36" s="44"/>
      <c r="G36" s="59">
        <f>SUM(G9:G35)</f>
        <v>0</v>
      </c>
    </row>
  </sheetData>
  <sheetProtection/>
  <mergeCells count="1">
    <mergeCell ref="C36:D36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9999"/>
  </sheetPr>
  <dimension ref="B1:BI34"/>
  <sheetViews>
    <sheetView showGridLines="0" zoomScale="90" zoomScaleNormal="90" zoomScalePageLayoutView="0" workbookViewId="0" topLeftCell="A1">
      <selection activeCell="B3" sqref="B3:C3"/>
    </sheetView>
  </sheetViews>
  <sheetFormatPr defaultColWidth="9.140625" defaultRowHeight="12.75"/>
  <cols>
    <col min="1" max="1" width="11.421875" style="0" customWidth="1"/>
    <col min="2" max="2" width="22.28125" style="0" customWidth="1"/>
    <col min="3" max="3" width="25.421875" style="0" customWidth="1"/>
    <col min="4" max="4" width="50.57421875" style="0" customWidth="1"/>
    <col min="5" max="5" width="23.7109375" style="0" customWidth="1"/>
    <col min="6" max="13" width="9.421875" style="0" customWidth="1"/>
    <col min="29" max="29" width="9.140625" style="0" customWidth="1"/>
    <col min="46" max="46" width="9.140625" style="0" customWidth="1"/>
  </cols>
  <sheetData>
    <row r="1" ht="20.25">
      <c r="B1" s="45" t="s">
        <v>205</v>
      </c>
    </row>
    <row r="2" spans="2:3" ht="15">
      <c r="B2" s="69">
        <f>Tradingname</f>
        <v>0</v>
      </c>
      <c r="C2" s="70"/>
    </row>
    <row r="3" spans="2:11" ht="19.5" customHeight="1">
      <c r="B3" s="71" t="s">
        <v>289</v>
      </c>
      <c r="C3" s="72" t="str">
        <f>TEXT(Yearstart,"dd/mm/yyyy")&amp;" to "&amp;TEXT(Yearending,"dd/mm/yyyy")</f>
        <v>01/01/2018 to 30/06/2018</v>
      </c>
      <c r="K3" s="60"/>
    </row>
    <row r="4" ht="20.25">
      <c r="B4" s="45"/>
    </row>
    <row r="5" spans="2:5" ht="15.75">
      <c r="B5" s="46" t="s">
        <v>241</v>
      </c>
      <c r="D5" s="56"/>
      <c r="E5" s="56"/>
    </row>
    <row r="7" spans="2:61" ht="45" customHeight="1">
      <c r="B7" s="156" t="s">
        <v>270</v>
      </c>
      <c r="C7" s="157" t="s">
        <v>96</v>
      </c>
      <c r="D7" s="157"/>
      <c r="E7" s="162" t="s">
        <v>26</v>
      </c>
      <c r="F7" s="319" t="s">
        <v>95</v>
      </c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163" t="s">
        <v>249</v>
      </c>
    </row>
    <row r="8" spans="2:60" ht="12.75">
      <c r="B8" s="164"/>
      <c r="C8" s="159"/>
      <c r="D8" s="159"/>
      <c r="E8" s="159"/>
      <c r="F8" s="165">
        <f>C33</f>
        <v>29221</v>
      </c>
      <c r="G8" s="165">
        <f>DATE(YEAR(F8)+1,MONTH(F8),DAY(F8))</f>
        <v>29587</v>
      </c>
      <c r="H8" s="165">
        <f aca="true" t="shared" si="0" ref="H8:X8">DATE(YEAR(G8)+1,MONTH(G8),DAY(G8))</f>
        <v>29952</v>
      </c>
      <c r="I8" s="165">
        <f t="shared" si="0"/>
        <v>30317</v>
      </c>
      <c r="J8" s="165">
        <f t="shared" si="0"/>
        <v>30682</v>
      </c>
      <c r="K8" s="165">
        <f t="shared" si="0"/>
        <v>31048</v>
      </c>
      <c r="L8" s="165">
        <f t="shared" si="0"/>
        <v>31413</v>
      </c>
      <c r="M8" s="165">
        <f t="shared" si="0"/>
        <v>31778</v>
      </c>
      <c r="N8" s="165">
        <f t="shared" si="0"/>
        <v>32143</v>
      </c>
      <c r="O8" s="165">
        <f t="shared" si="0"/>
        <v>32509</v>
      </c>
      <c r="P8" s="165">
        <f t="shared" si="0"/>
        <v>32874</v>
      </c>
      <c r="Q8" s="165">
        <f t="shared" si="0"/>
        <v>33239</v>
      </c>
      <c r="R8" s="165">
        <f t="shared" si="0"/>
        <v>33604</v>
      </c>
      <c r="S8" s="165">
        <f t="shared" si="0"/>
        <v>33970</v>
      </c>
      <c r="T8" s="165">
        <f t="shared" si="0"/>
        <v>34335</v>
      </c>
      <c r="U8" s="165">
        <f t="shared" si="0"/>
        <v>34700</v>
      </c>
      <c r="V8" s="165">
        <f t="shared" si="0"/>
        <v>35065</v>
      </c>
      <c r="W8" s="165">
        <f t="shared" si="0"/>
        <v>35431</v>
      </c>
      <c r="X8" s="165">
        <f t="shared" si="0"/>
        <v>35796</v>
      </c>
      <c r="Y8" s="165">
        <f>DATE(YEAR(X8)+1,MONTH(X8),DAY(X8))</f>
        <v>36161</v>
      </c>
      <c r="Z8" s="165">
        <f>DATE(YEAR(Y8)+1,MONTH(Y8),DAY(Y8))</f>
        <v>36526</v>
      </c>
      <c r="AA8" s="165">
        <f>DATE(YEAR(Z8)+1,MONTH(Z8),DAY(Z8))</f>
        <v>36892</v>
      </c>
      <c r="AB8" s="165">
        <f aca="true" t="shared" si="1" ref="AB8:AR8">DATE(YEAR(AA8)+1,MONTH(AA8),DAY(AA8))</f>
        <v>37257</v>
      </c>
      <c r="AC8" s="165">
        <f t="shared" si="1"/>
        <v>37622</v>
      </c>
      <c r="AD8" s="165">
        <f t="shared" si="1"/>
        <v>37987</v>
      </c>
      <c r="AE8" s="165">
        <f t="shared" si="1"/>
        <v>38353</v>
      </c>
      <c r="AF8" s="165">
        <f t="shared" si="1"/>
        <v>38718</v>
      </c>
      <c r="AG8" s="165">
        <f t="shared" si="1"/>
        <v>39083</v>
      </c>
      <c r="AH8" s="165">
        <f t="shared" si="1"/>
        <v>39448</v>
      </c>
      <c r="AI8" s="165">
        <f t="shared" si="1"/>
        <v>39814</v>
      </c>
      <c r="AJ8" s="165">
        <f t="shared" si="1"/>
        <v>40179</v>
      </c>
      <c r="AK8" s="165">
        <f t="shared" si="1"/>
        <v>40544</v>
      </c>
      <c r="AL8" s="165">
        <f t="shared" si="1"/>
        <v>40909</v>
      </c>
      <c r="AM8" s="165">
        <f t="shared" si="1"/>
        <v>41275</v>
      </c>
      <c r="AN8" s="165">
        <f t="shared" si="1"/>
        <v>41640</v>
      </c>
      <c r="AO8" s="165">
        <f t="shared" si="1"/>
        <v>42005</v>
      </c>
      <c r="AP8" s="165">
        <f t="shared" si="1"/>
        <v>42370</v>
      </c>
      <c r="AQ8" s="165">
        <f t="shared" si="1"/>
        <v>42736</v>
      </c>
      <c r="AR8" s="165">
        <f t="shared" si="1"/>
        <v>43101</v>
      </c>
      <c r="AS8" s="165">
        <f aca="true" t="shared" si="2" ref="AS8:BH8">DATE(YEAR(AR8)+1,MONTH(AR8),DAY(AR8))</f>
        <v>43466</v>
      </c>
      <c r="AT8" s="165">
        <f t="shared" si="2"/>
        <v>43831</v>
      </c>
      <c r="AU8" s="165">
        <f t="shared" si="2"/>
        <v>44197</v>
      </c>
      <c r="AV8" s="165">
        <f t="shared" si="2"/>
        <v>44562</v>
      </c>
      <c r="AW8" s="165">
        <f t="shared" si="2"/>
        <v>44927</v>
      </c>
      <c r="AX8" s="165">
        <f t="shared" si="2"/>
        <v>45292</v>
      </c>
      <c r="AY8" s="165">
        <f t="shared" si="2"/>
        <v>45658</v>
      </c>
      <c r="AZ8" s="165">
        <f t="shared" si="2"/>
        <v>46023</v>
      </c>
      <c r="BA8" s="165">
        <f t="shared" si="2"/>
        <v>46388</v>
      </c>
      <c r="BB8" s="165">
        <f t="shared" si="2"/>
        <v>46753</v>
      </c>
      <c r="BC8" s="165">
        <f t="shared" si="2"/>
        <v>47119</v>
      </c>
      <c r="BD8" s="165">
        <f t="shared" si="2"/>
        <v>47484</v>
      </c>
      <c r="BE8" s="165">
        <f t="shared" si="2"/>
        <v>47849</v>
      </c>
      <c r="BF8" s="165">
        <f t="shared" si="2"/>
        <v>48214</v>
      </c>
      <c r="BG8" s="165">
        <f t="shared" si="2"/>
        <v>48580</v>
      </c>
      <c r="BH8" s="165">
        <f t="shared" si="2"/>
        <v>48945</v>
      </c>
    </row>
    <row r="9" spans="2:60" ht="12.75">
      <c r="B9" s="161"/>
      <c r="C9" s="248" t="s">
        <v>72</v>
      </c>
      <c r="D9" s="249"/>
      <c r="E9" s="59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2:60" ht="12.75">
      <c r="B10" s="161"/>
      <c r="C10" s="166"/>
      <c r="D10" s="239" t="s">
        <v>84</v>
      </c>
      <c r="E10" s="59">
        <f aca="true" t="shared" si="3" ref="E10:E29">SUM(F10:BH10)</f>
        <v>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2:60" ht="12.75">
      <c r="B11" s="161"/>
      <c r="C11" s="166"/>
      <c r="D11" s="239" t="s">
        <v>208</v>
      </c>
      <c r="E11" s="59">
        <f>C34</f>
        <v>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</row>
    <row r="12" spans="2:60" ht="12.75">
      <c r="B12" s="161"/>
      <c r="C12" s="166"/>
      <c r="D12" s="239" t="s">
        <v>85</v>
      </c>
      <c r="E12" s="59">
        <f t="shared" si="3"/>
        <v>0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</row>
    <row r="13" spans="2:60" ht="12.75">
      <c r="B13" s="161"/>
      <c r="C13" s="166"/>
      <c r="D13" s="239" t="s">
        <v>147</v>
      </c>
      <c r="E13" s="59">
        <f t="shared" si="3"/>
        <v>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</row>
    <row r="14" spans="2:60" ht="12.75">
      <c r="B14" s="161"/>
      <c r="C14" s="166"/>
      <c r="D14" s="239" t="s">
        <v>91</v>
      </c>
      <c r="E14" s="59">
        <f t="shared" si="3"/>
        <v>0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</row>
    <row r="15" spans="2:60" ht="12.75">
      <c r="B15" s="161"/>
      <c r="C15" s="166"/>
      <c r="D15" s="240" t="s">
        <v>87</v>
      </c>
      <c r="E15" s="59">
        <f t="shared" si="3"/>
        <v>0</v>
      </c>
      <c r="F15" s="58">
        <f aca="true" t="shared" si="4" ref="F15:AK15">SUM(F9:F14)</f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t="shared" si="4"/>
        <v>0</v>
      </c>
      <c r="AJ15" s="58">
        <f t="shared" si="4"/>
        <v>0</v>
      </c>
      <c r="AK15" s="58">
        <f t="shared" si="4"/>
        <v>0</v>
      </c>
      <c r="AL15" s="58">
        <f aca="true" t="shared" si="5" ref="AL15:BH15">SUM(AL9:AL14)</f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8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8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</row>
    <row r="16" spans="2:60" ht="12.75">
      <c r="B16" s="161"/>
      <c r="C16" s="248" t="s">
        <v>203</v>
      </c>
      <c r="D16" s="249"/>
      <c r="E16" s="59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</row>
    <row r="17" spans="2:60" ht="25.5">
      <c r="B17" s="161"/>
      <c r="C17" s="166"/>
      <c r="D17" s="239" t="s">
        <v>204</v>
      </c>
      <c r="E17" s="59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2:60" ht="12.75">
      <c r="B18" s="161"/>
      <c r="C18" s="166"/>
      <c r="D18" s="239" t="s">
        <v>85</v>
      </c>
      <c r="E18" s="59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2:60" ht="12.75">
      <c r="B19" s="161"/>
      <c r="C19" s="166"/>
      <c r="D19" s="239" t="s">
        <v>147</v>
      </c>
      <c r="E19" s="59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</row>
    <row r="20" spans="2:60" ht="12.75">
      <c r="B20" s="161"/>
      <c r="C20" s="166"/>
      <c r="D20" s="239" t="s">
        <v>91</v>
      </c>
      <c r="E20" s="59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</row>
    <row r="21" spans="2:60" ht="12.75">
      <c r="B21" s="161"/>
      <c r="C21" s="166"/>
      <c r="D21" s="240" t="s">
        <v>87</v>
      </c>
      <c r="E21" s="59">
        <f>SUM(F21:BH21)</f>
        <v>0</v>
      </c>
      <c r="F21" s="58">
        <f aca="true" t="shared" si="6" ref="F21:AK21">SUM(F17:F20)</f>
        <v>0</v>
      </c>
      <c r="G21" s="58">
        <f t="shared" si="6"/>
        <v>0</v>
      </c>
      <c r="H21" s="58">
        <f t="shared" si="6"/>
        <v>0</v>
      </c>
      <c r="I21" s="58">
        <f t="shared" si="6"/>
        <v>0</v>
      </c>
      <c r="J21" s="58">
        <f t="shared" si="6"/>
        <v>0</v>
      </c>
      <c r="K21" s="58">
        <f t="shared" si="6"/>
        <v>0</v>
      </c>
      <c r="L21" s="58">
        <f t="shared" si="6"/>
        <v>0</v>
      </c>
      <c r="M21" s="58">
        <f t="shared" si="6"/>
        <v>0</v>
      </c>
      <c r="N21" s="58">
        <f t="shared" si="6"/>
        <v>0</v>
      </c>
      <c r="O21" s="58">
        <f t="shared" si="6"/>
        <v>0</v>
      </c>
      <c r="P21" s="58">
        <f t="shared" si="6"/>
        <v>0</v>
      </c>
      <c r="Q21" s="58">
        <f t="shared" si="6"/>
        <v>0</v>
      </c>
      <c r="R21" s="58">
        <f t="shared" si="6"/>
        <v>0</v>
      </c>
      <c r="S21" s="58">
        <f t="shared" si="6"/>
        <v>0</v>
      </c>
      <c r="T21" s="58">
        <f t="shared" si="6"/>
        <v>0</v>
      </c>
      <c r="U21" s="58">
        <f t="shared" si="6"/>
        <v>0</v>
      </c>
      <c r="V21" s="58">
        <f t="shared" si="6"/>
        <v>0</v>
      </c>
      <c r="W21" s="58">
        <f t="shared" si="6"/>
        <v>0</v>
      </c>
      <c r="X21" s="58">
        <f t="shared" si="6"/>
        <v>0</v>
      </c>
      <c r="Y21" s="58">
        <f t="shared" si="6"/>
        <v>0</v>
      </c>
      <c r="Z21" s="58">
        <f t="shared" si="6"/>
        <v>0</v>
      </c>
      <c r="AA21" s="58">
        <f t="shared" si="6"/>
        <v>0</v>
      </c>
      <c r="AB21" s="58">
        <f t="shared" si="6"/>
        <v>0</v>
      </c>
      <c r="AC21" s="58">
        <f t="shared" si="6"/>
        <v>0</v>
      </c>
      <c r="AD21" s="58">
        <f t="shared" si="6"/>
        <v>0</v>
      </c>
      <c r="AE21" s="58">
        <f t="shared" si="6"/>
        <v>0</v>
      </c>
      <c r="AF21" s="58">
        <f t="shared" si="6"/>
        <v>0</v>
      </c>
      <c r="AG21" s="58">
        <f t="shared" si="6"/>
        <v>0</v>
      </c>
      <c r="AH21" s="58">
        <f t="shared" si="6"/>
        <v>0</v>
      </c>
      <c r="AI21" s="58">
        <f t="shared" si="6"/>
        <v>0</v>
      </c>
      <c r="AJ21" s="58">
        <f t="shared" si="6"/>
        <v>0</v>
      </c>
      <c r="AK21" s="58">
        <f t="shared" si="6"/>
        <v>0</v>
      </c>
      <c r="AL21" s="58">
        <f aca="true" t="shared" si="7" ref="AL21:BH21">SUM(AL17:AL20)</f>
        <v>0</v>
      </c>
      <c r="AM21" s="58">
        <f t="shared" si="7"/>
        <v>0</v>
      </c>
      <c r="AN21" s="58">
        <f t="shared" si="7"/>
        <v>0</v>
      </c>
      <c r="AO21" s="58">
        <f t="shared" si="7"/>
        <v>0</v>
      </c>
      <c r="AP21" s="58">
        <f t="shared" si="7"/>
        <v>0</v>
      </c>
      <c r="AQ21" s="58">
        <f t="shared" si="7"/>
        <v>0</v>
      </c>
      <c r="AR21" s="58">
        <f t="shared" si="7"/>
        <v>0</v>
      </c>
      <c r="AS21" s="58">
        <f t="shared" si="7"/>
        <v>0</v>
      </c>
      <c r="AT21" s="58">
        <f t="shared" si="7"/>
        <v>0</v>
      </c>
      <c r="AU21" s="58">
        <f t="shared" si="7"/>
        <v>0</v>
      </c>
      <c r="AV21" s="58">
        <f t="shared" si="7"/>
        <v>0</v>
      </c>
      <c r="AW21" s="58">
        <f t="shared" si="7"/>
        <v>0</v>
      </c>
      <c r="AX21" s="58">
        <f t="shared" si="7"/>
        <v>0</v>
      </c>
      <c r="AY21" s="58">
        <f t="shared" si="7"/>
        <v>0</v>
      </c>
      <c r="AZ21" s="58">
        <f t="shared" si="7"/>
        <v>0</v>
      </c>
      <c r="BA21" s="58">
        <f t="shared" si="7"/>
        <v>0</v>
      </c>
      <c r="BB21" s="58">
        <f t="shared" si="7"/>
        <v>0</v>
      </c>
      <c r="BC21" s="58">
        <f t="shared" si="7"/>
        <v>0</v>
      </c>
      <c r="BD21" s="58">
        <f t="shared" si="7"/>
        <v>0</v>
      </c>
      <c r="BE21" s="58">
        <f t="shared" si="7"/>
        <v>0</v>
      </c>
      <c r="BF21" s="58">
        <f t="shared" si="7"/>
        <v>0</v>
      </c>
      <c r="BG21" s="58">
        <f t="shared" si="7"/>
        <v>0</v>
      </c>
      <c r="BH21" s="58">
        <f t="shared" si="7"/>
        <v>0</v>
      </c>
    </row>
    <row r="22" spans="2:60" ht="12.75">
      <c r="B22" s="161"/>
      <c r="C22" s="166"/>
      <c r="D22" s="240" t="s">
        <v>112</v>
      </c>
      <c r="E22" s="59">
        <f>E15+E21</f>
        <v>0</v>
      </c>
      <c r="F22" s="59">
        <f aca="true" t="shared" si="8" ref="F22:BH22">F15+F21</f>
        <v>0</v>
      </c>
      <c r="G22" s="59">
        <f t="shared" si="8"/>
        <v>0</v>
      </c>
      <c r="H22" s="59">
        <f t="shared" si="8"/>
        <v>0</v>
      </c>
      <c r="I22" s="59">
        <f t="shared" si="8"/>
        <v>0</v>
      </c>
      <c r="J22" s="59">
        <f t="shared" si="8"/>
        <v>0</v>
      </c>
      <c r="K22" s="59">
        <f t="shared" si="8"/>
        <v>0</v>
      </c>
      <c r="L22" s="59">
        <f t="shared" si="8"/>
        <v>0</v>
      </c>
      <c r="M22" s="59">
        <f t="shared" si="8"/>
        <v>0</v>
      </c>
      <c r="N22" s="59">
        <f t="shared" si="8"/>
        <v>0</v>
      </c>
      <c r="O22" s="59">
        <f t="shared" si="8"/>
        <v>0</v>
      </c>
      <c r="P22" s="59">
        <f t="shared" si="8"/>
        <v>0</v>
      </c>
      <c r="Q22" s="59">
        <f t="shared" si="8"/>
        <v>0</v>
      </c>
      <c r="R22" s="59">
        <f t="shared" si="8"/>
        <v>0</v>
      </c>
      <c r="S22" s="59">
        <f t="shared" si="8"/>
        <v>0</v>
      </c>
      <c r="T22" s="59">
        <f t="shared" si="8"/>
        <v>0</v>
      </c>
      <c r="U22" s="59">
        <f t="shared" si="8"/>
        <v>0</v>
      </c>
      <c r="V22" s="59">
        <f t="shared" si="8"/>
        <v>0</v>
      </c>
      <c r="W22" s="59">
        <f t="shared" si="8"/>
        <v>0</v>
      </c>
      <c r="X22" s="59">
        <f t="shared" si="8"/>
        <v>0</v>
      </c>
      <c r="Y22" s="59">
        <f t="shared" si="8"/>
        <v>0</v>
      </c>
      <c r="Z22" s="59">
        <f t="shared" si="8"/>
        <v>0</v>
      </c>
      <c r="AA22" s="59">
        <f t="shared" si="8"/>
        <v>0</v>
      </c>
      <c r="AB22" s="59">
        <f t="shared" si="8"/>
        <v>0</v>
      </c>
      <c r="AC22" s="59">
        <f t="shared" si="8"/>
        <v>0</v>
      </c>
      <c r="AD22" s="59">
        <f t="shared" si="8"/>
        <v>0</v>
      </c>
      <c r="AE22" s="59">
        <f t="shared" si="8"/>
        <v>0</v>
      </c>
      <c r="AF22" s="59">
        <f t="shared" si="8"/>
        <v>0</v>
      </c>
      <c r="AG22" s="59">
        <f t="shared" si="8"/>
        <v>0</v>
      </c>
      <c r="AH22" s="59">
        <f t="shared" si="8"/>
        <v>0</v>
      </c>
      <c r="AI22" s="59">
        <f t="shared" si="8"/>
        <v>0</v>
      </c>
      <c r="AJ22" s="59">
        <f t="shared" si="8"/>
        <v>0</v>
      </c>
      <c r="AK22" s="59">
        <f t="shared" si="8"/>
        <v>0</v>
      </c>
      <c r="AL22" s="59">
        <f t="shared" si="8"/>
        <v>0</v>
      </c>
      <c r="AM22" s="59">
        <f t="shared" si="8"/>
        <v>0</v>
      </c>
      <c r="AN22" s="59">
        <f t="shared" si="8"/>
        <v>0</v>
      </c>
      <c r="AO22" s="59">
        <f t="shared" si="8"/>
        <v>0</v>
      </c>
      <c r="AP22" s="59">
        <f t="shared" si="8"/>
        <v>0</v>
      </c>
      <c r="AQ22" s="59">
        <f t="shared" si="8"/>
        <v>0</v>
      </c>
      <c r="AR22" s="59">
        <f t="shared" si="8"/>
        <v>0</v>
      </c>
      <c r="AS22" s="59">
        <f t="shared" si="8"/>
        <v>0</v>
      </c>
      <c r="AT22" s="59">
        <f t="shared" si="8"/>
        <v>0</v>
      </c>
      <c r="AU22" s="59">
        <f t="shared" si="8"/>
        <v>0</v>
      </c>
      <c r="AV22" s="59">
        <f t="shared" si="8"/>
        <v>0</v>
      </c>
      <c r="AW22" s="59">
        <f t="shared" si="8"/>
        <v>0</v>
      </c>
      <c r="AX22" s="59">
        <f t="shared" si="8"/>
        <v>0</v>
      </c>
      <c r="AY22" s="59">
        <f t="shared" si="8"/>
        <v>0</v>
      </c>
      <c r="AZ22" s="59">
        <f t="shared" si="8"/>
        <v>0</v>
      </c>
      <c r="BA22" s="59">
        <f t="shared" si="8"/>
        <v>0</v>
      </c>
      <c r="BB22" s="59">
        <f t="shared" si="8"/>
        <v>0</v>
      </c>
      <c r="BC22" s="59">
        <f t="shared" si="8"/>
        <v>0</v>
      </c>
      <c r="BD22" s="59">
        <f t="shared" si="8"/>
        <v>0</v>
      </c>
      <c r="BE22" s="59">
        <f t="shared" si="8"/>
        <v>0</v>
      </c>
      <c r="BF22" s="59">
        <f t="shared" si="8"/>
        <v>0</v>
      </c>
      <c r="BG22" s="59">
        <f t="shared" si="8"/>
        <v>0</v>
      </c>
      <c r="BH22" s="59">
        <f t="shared" si="8"/>
        <v>0</v>
      </c>
    </row>
    <row r="23" spans="2:60" ht="12.75">
      <c r="B23" s="161"/>
      <c r="C23" s="248" t="s">
        <v>247</v>
      </c>
      <c r="D23" s="249"/>
      <c r="E23" s="59">
        <f t="shared" si="3"/>
        <v>0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</row>
    <row r="24" spans="2:60" ht="12.75">
      <c r="B24" s="161"/>
      <c r="C24" s="166"/>
      <c r="D24" s="241" t="s">
        <v>137</v>
      </c>
      <c r="E24" s="59">
        <f t="shared" si="3"/>
        <v>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</row>
    <row r="25" spans="2:60" ht="12.75">
      <c r="B25" s="161"/>
      <c r="C25" s="166"/>
      <c r="D25" s="241" t="s">
        <v>138</v>
      </c>
      <c r="E25" s="59">
        <f t="shared" si="3"/>
        <v>0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</row>
    <row r="26" spans="2:60" ht="12.75">
      <c r="B26" s="161"/>
      <c r="C26" s="166"/>
      <c r="D26" s="241" t="s">
        <v>139</v>
      </c>
      <c r="E26" s="59">
        <f t="shared" si="3"/>
        <v>0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</row>
    <row r="27" spans="2:60" ht="12.75">
      <c r="B27" s="161"/>
      <c r="C27" s="166"/>
      <c r="D27" s="241" t="s">
        <v>206</v>
      </c>
      <c r="E27" s="59">
        <f t="shared" si="3"/>
        <v>0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</row>
    <row r="28" spans="2:60" ht="12.75">
      <c r="B28" s="161"/>
      <c r="C28" s="166"/>
      <c r="D28" s="240" t="s">
        <v>207</v>
      </c>
      <c r="E28" s="59">
        <f t="shared" si="3"/>
        <v>0</v>
      </c>
      <c r="F28" s="58">
        <f>SUM(F23:F27)</f>
        <v>0</v>
      </c>
      <c r="G28" s="58">
        <f aca="true" t="shared" si="9" ref="G28:BH28">SUM(G23:G27)</f>
        <v>0</v>
      </c>
      <c r="H28" s="58">
        <f t="shared" si="9"/>
        <v>0</v>
      </c>
      <c r="I28" s="58">
        <f t="shared" si="9"/>
        <v>0</v>
      </c>
      <c r="J28" s="58">
        <f t="shared" si="9"/>
        <v>0</v>
      </c>
      <c r="K28" s="58">
        <f t="shared" si="9"/>
        <v>0</v>
      </c>
      <c r="L28" s="58">
        <f t="shared" si="9"/>
        <v>0</v>
      </c>
      <c r="M28" s="58">
        <f t="shared" si="9"/>
        <v>0</v>
      </c>
      <c r="N28" s="58">
        <f t="shared" si="9"/>
        <v>0</v>
      </c>
      <c r="O28" s="58">
        <f t="shared" si="9"/>
        <v>0</v>
      </c>
      <c r="P28" s="58">
        <f t="shared" si="9"/>
        <v>0</v>
      </c>
      <c r="Q28" s="58">
        <f t="shared" si="9"/>
        <v>0</v>
      </c>
      <c r="R28" s="58">
        <f t="shared" si="9"/>
        <v>0</v>
      </c>
      <c r="S28" s="58">
        <f t="shared" si="9"/>
        <v>0</v>
      </c>
      <c r="T28" s="58">
        <f t="shared" si="9"/>
        <v>0</v>
      </c>
      <c r="U28" s="58">
        <f t="shared" si="9"/>
        <v>0</v>
      </c>
      <c r="V28" s="58">
        <f t="shared" si="9"/>
        <v>0</v>
      </c>
      <c r="W28" s="58">
        <f t="shared" si="9"/>
        <v>0</v>
      </c>
      <c r="X28" s="58">
        <f t="shared" si="9"/>
        <v>0</v>
      </c>
      <c r="Y28" s="58">
        <f t="shared" si="9"/>
        <v>0</v>
      </c>
      <c r="Z28" s="58">
        <f t="shared" si="9"/>
        <v>0</v>
      </c>
      <c r="AA28" s="58">
        <f t="shared" si="9"/>
        <v>0</v>
      </c>
      <c r="AB28" s="58">
        <f t="shared" si="9"/>
        <v>0</v>
      </c>
      <c r="AC28" s="58">
        <f t="shared" si="9"/>
        <v>0</v>
      </c>
      <c r="AD28" s="58">
        <f t="shared" si="9"/>
        <v>0</v>
      </c>
      <c r="AE28" s="58">
        <f t="shared" si="9"/>
        <v>0</v>
      </c>
      <c r="AF28" s="58">
        <f t="shared" si="9"/>
        <v>0</v>
      </c>
      <c r="AG28" s="58">
        <f t="shared" si="9"/>
        <v>0</v>
      </c>
      <c r="AH28" s="58">
        <f t="shared" si="9"/>
        <v>0</v>
      </c>
      <c r="AI28" s="58">
        <f t="shared" si="9"/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8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8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</row>
    <row r="29" spans="2:60" ht="36" customHeight="1">
      <c r="B29" s="52"/>
      <c r="C29" s="51"/>
      <c r="D29" s="77" t="s">
        <v>248</v>
      </c>
      <c r="E29" s="59">
        <f t="shared" si="3"/>
        <v>0</v>
      </c>
      <c r="F29" s="58">
        <f>F15+F21-F28</f>
        <v>0</v>
      </c>
      <c r="G29" s="58">
        <f aca="true" t="shared" si="10" ref="G29:BH29">G15+G21-G28</f>
        <v>0</v>
      </c>
      <c r="H29" s="58">
        <f t="shared" si="10"/>
        <v>0</v>
      </c>
      <c r="I29" s="58">
        <f t="shared" si="10"/>
        <v>0</v>
      </c>
      <c r="J29" s="58">
        <f t="shared" si="10"/>
        <v>0</v>
      </c>
      <c r="K29" s="58">
        <f t="shared" si="10"/>
        <v>0</v>
      </c>
      <c r="L29" s="58">
        <f t="shared" si="10"/>
        <v>0</v>
      </c>
      <c r="M29" s="58">
        <f t="shared" si="10"/>
        <v>0</v>
      </c>
      <c r="N29" s="58">
        <f t="shared" si="10"/>
        <v>0</v>
      </c>
      <c r="O29" s="58">
        <f t="shared" si="10"/>
        <v>0</v>
      </c>
      <c r="P29" s="58">
        <f t="shared" si="10"/>
        <v>0</v>
      </c>
      <c r="Q29" s="58">
        <f t="shared" si="10"/>
        <v>0</v>
      </c>
      <c r="R29" s="58">
        <f t="shared" si="10"/>
        <v>0</v>
      </c>
      <c r="S29" s="58">
        <f t="shared" si="10"/>
        <v>0</v>
      </c>
      <c r="T29" s="58">
        <f t="shared" si="10"/>
        <v>0</v>
      </c>
      <c r="U29" s="58">
        <f t="shared" si="10"/>
        <v>0</v>
      </c>
      <c r="V29" s="58">
        <f t="shared" si="10"/>
        <v>0</v>
      </c>
      <c r="W29" s="58">
        <f t="shared" si="10"/>
        <v>0</v>
      </c>
      <c r="X29" s="58">
        <f t="shared" si="10"/>
        <v>0</v>
      </c>
      <c r="Y29" s="58">
        <f t="shared" si="10"/>
        <v>0</v>
      </c>
      <c r="Z29" s="58">
        <f t="shared" si="10"/>
        <v>0</v>
      </c>
      <c r="AA29" s="58">
        <f t="shared" si="10"/>
        <v>0</v>
      </c>
      <c r="AB29" s="58">
        <f t="shared" si="10"/>
        <v>0</v>
      </c>
      <c r="AC29" s="58">
        <f t="shared" si="10"/>
        <v>0</v>
      </c>
      <c r="AD29" s="58">
        <f t="shared" si="10"/>
        <v>0</v>
      </c>
      <c r="AE29" s="58">
        <f t="shared" si="10"/>
        <v>0</v>
      </c>
      <c r="AF29" s="58">
        <f t="shared" si="10"/>
        <v>0</v>
      </c>
      <c r="AG29" s="58">
        <f t="shared" si="10"/>
        <v>0</v>
      </c>
      <c r="AH29" s="58">
        <f t="shared" si="10"/>
        <v>0</v>
      </c>
      <c r="AI29" s="58">
        <f t="shared" si="10"/>
        <v>0</v>
      </c>
      <c r="AJ29" s="58">
        <f t="shared" si="10"/>
        <v>0</v>
      </c>
      <c r="AK29" s="58">
        <f t="shared" si="10"/>
        <v>0</v>
      </c>
      <c r="AL29" s="58">
        <f t="shared" si="10"/>
        <v>0</v>
      </c>
      <c r="AM29" s="58">
        <f t="shared" si="10"/>
        <v>0</v>
      </c>
      <c r="AN29" s="58">
        <f t="shared" si="10"/>
        <v>0</v>
      </c>
      <c r="AO29" s="58">
        <f t="shared" si="10"/>
        <v>0</v>
      </c>
      <c r="AP29" s="58">
        <f t="shared" si="10"/>
        <v>0</v>
      </c>
      <c r="AQ29" s="58">
        <f t="shared" si="10"/>
        <v>0</v>
      </c>
      <c r="AR29" s="58">
        <f t="shared" si="10"/>
        <v>0</v>
      </c>
      <c r="AS29" s="58">
        <f t="shared" si="10"/>
        <v>0</v>
      </c>
      <c r="AT29" s="58">
        <f t="shared" si="10"/>
        <v>0</v>
      </c>
      <c r="AU29" s="58">
        <f t="shared" si="10"/>
        <v>0</v>
      </c>
      <c r="AV29" s="58">
        <f t="shared" si="10"/>
        <v>0</v>
      </c>
      <c r="AW29" s="58">
        <f t="shared" si="10"/>
        <v>0</v>
      </c>
      <c r="AX29" s="58">
        <f t="shared" si="10"/>
        <v>0</v>
      </c>
      <c r="AY29" s="58">
        <f t="shared" si="10"/>
        <v>0</v>
      </c>
      <c r="AZ29" s="58">
        <f t="shared" si="10"/>
        <v>0</v>
      </c>
      <c r="BA29" s="58">
        <f t="shared" si="10"/>
        <v>0</v>
      </c>
      <c r="BB29" s="58">
        <f t="shared" si="10"/>
        <v>0</v>
      </c>
      <c r="BC29" s="58">
        <f t="shared" si="10"/>
        <v>0</v>
      </c>
      <c r="BD29" s="58">
        <f t="shared" si="10"/>
        <v>0</v>
      </c>
      <c r="BE29" s="58">
        <f t="shared" si="10"/>
        <v>0</v>
      </c>
      <c r="BF29" s="58">
        <f t="shared" si="10"/>
        <v>0</v>
      </c>
      <c r="BG29" s="58">
        <f t="shared" si="10"/>
        <v>0</v>
      </c>
      <c r="BH29" s="58">
        <f t="shared" si="10"/>
        <v>0</v>
      </c>
    </row>
    <row r="30" ht="29.25" customHeight="1"/>
    <row r="31" spans="2:3" ht="15.75">
      <c r="B31" s="34" t="s">
        <v>269</v>
      </c>
      <c r="C31" s="22"/>
    </row>
    <row r="32" spans="2:3" ht="12.75">
      <c r="B32" s="24"/>
      <c r="C32" s="27"/>
    </row>
    <row r="33" spans="2:3" ht="12.75">
      <c r="B33" s="119" t="s">
        <v>161</v>
      </c>
      <c r="C33" s="167">
        <v>29221</v>
      </c>
    </row>
    <row r="34" spans="2:3" ht="12.75">
      <c r="B34" s="119" t="s">
        <v>208</v>
      </c>
      <c r="C34" s="124"/>
    </row>
  </sheetData>
  <sheetProtection/>
  <mergeCells count="1">
    <mergeCell ref="F7:BH7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9999"/>
  </sheetPr>
  <dimension ref="B1:E34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140625" style="39" customWidth="1"/>
    <col min="2" max="2" width="21.00390625" style="39" customWidth="1"/>
    <col min="3" max="5" width="42.28125" style="39" customWidth="1"/>
    <col min="6" max="6" width="9.421875" style="39" customWidth="1"/>
    <col min="7" max="7" width="25.140625" style="39" customWidth="1"/>
    <col min="8" max="16384" width="9.140625" style="39" customWidth="1"/>
  </cols>
  <sheetData>
    <row r="1" spans="2:5" ht="20.25">
      <c r="B1" s="315" t="s">
        <v>242</v>
      </c>
      <c r="C1" s="315"/>
      <c r="D1" s="21"/>
      <c r="E1" s="21"/>
    </row>
    <row r="2" spans="2:5" ht="20.25">
      <c r="B2" s="69">
        <f>Tradingname</f>
        <v>0</v>
      </c>
      <c r="C2" s="70"/>
      <c r="D2" s="40"/>
      <c r="E2" s="40"/>
    </row>
    <row r="3" spans="2:5" ht="15.75" customHeight="1">
      <c r="B3" s="71" t="s">
        <v>289</v>
      </c>
      <c r="C3" s="72" t="str">
        <f>TEXT(Yearstart,"dd/mm/yyyy")&amp;" to "&amp;TEXT(Yearending,"dd/mm/yyyy")</f>
        <v>01/01/2018 to 30/06/2018</v>
      </c>
      <c r="E3" s="60"/>
    </row>
    <row r="4" ht="20.25">
      <c r="B4" s="20"/>
    </row>
    <row r="5" spans="2:5" ht="15.75">
      <c r="B5" s="43" t="s">
        <v>273</v>
      </c>
      <c r="C5" s="41"/>
      <c r="D5" s="41"/>
      <c r="E5" s="41"/>
    </row>
    <row r="6" spans="2:5" ht="15.75">
      <c r="B6" s="43"/>
      <c r="C6" s="41"/>
      <c r="D6" s="41"/>
      <c r="E6" s="41"/>
    </row>
    <row r="7" spans="2:5" ht="25.5">
      <c r="B7" s="137" t="s">
        <v>270</v>
      </c>
      <c r="C7" s="137" t="s">
        <v>214</v>
      </c>
      <c r="D7" s="137" t="s">
        <v>215</v>
      </c>
      <c r="E7" s="137" t="s">
        <v>253</v>
      </c>
    </row>
    <row r="8" spans="2:5" ht="12.75">
      <c r="B8" s="247"/>
      <c r="C8" s="247"/>
      <c r="D8" s="247"/>
      <c r="E8" s="247"/>
    </row>
    <row r="9" spans="2:5" ht="12.75">
      <c r="B9" s="247"/>
      <c r="C9" s="247"/>
      <c r="D9" s="247"/>
      <c r="E9" s="247"/>
    </row>
    <row r="10" spans="2:5" ht="12.75">
      <c r="B10" s="247"/>
      <c r="C10" s="247"/>
      <c r="D10" s="247"/>
      <c r="E10" s="247"/>
    </row>
    <row r="11" spans="2:5" ht="12.75">
      <c r="B11" s="247"/>
      <c r="C11" s="247"/>
      <c r="D11" s="247"/>
      <c r="E11" s="247"/>
    </row>
    <row r="12" spans="2:5" ht="12.75">
      <c r="B12" s="247"/>
      <c r="C12" s="247"/>
      <c r="D12" s="247"/>
      <c r="E12" s="247"/>
    </row>
    <row r="13" spans="2:5" ht="12.75">
      <c r="B13" s="247"/>
      <c r="C13" s="247"/>
      <c r="D13" s="247"/>
      <c r="E13" s="247"/>
    </row>
    <row r="14" spans="2:5" ht="12.75">
      <c r="B14" s="247"/>
      <c r="C14" s="247"/>
      <c r="D14" s="247"/>
      <c r="E14" s="247"/>
    </row>
    <row r="15" spans="2:5" ht="12.75">
      <c r="B15" s="247"/>
      <c r="C15" s="247"/>
      <c r="D15" s="247"/>
      <c r="E15" s="247"/>
    </row>
    <row r="16" spans="2:5" ht="12.75">
      <c r="B16" s="247"/>
      <c r="C16" s="247"/>
      <c r="D16" s="247"/>
      <c r="E16" s="247"/>
    </row>
    <row r="17" spans="2:5" ht="12.75">
      <c r="B17" s="247"/>
      <c r="C17" s="247"/>
      <c r="D17" s="247"/>
      <c r="E17" s="247"/>
    </row>
    <row r="18" spans="2:5" ht="12.75">
      <c r="B18" s="247"/>
      <c r="C18" s="247"/>
      <c r="D18" s="247"/>
      <c r="E18" s="247"/>
    </row>
    <row r="19" spans="2:5" ht="12.75">
      <c r="B19" s="247"/>
      <c r="C19" s="247"/>
      <c r="D19" s="247"/>
      <c r="E19" s="247"/>
    </row>
    <row r="20" spans="2:5" ht="12.75">
      <c r="B20" s="247"/>
      <c r="C20" s="247"/>
      <c r="D20" s="247"/>
      <c r="E20" s="247"/>
    </row>
    <row r="21" spans="2:5" ht="12.75">
      <c r="B21" s="247"/>
      <c r="C21" s="247"/>
      <c r="D21" s="247"/>
      <c r="E21" s="247"/>
    </row>
    <row r="22" spans="2:5" ht="12.75">
      <c r="B22" s="247"/>
      <c r="C22" s="247"/>
      <c r="D22" s="247"/>
      <c r="E22" s="247"/>
    </row>
    <row r="23" spans="2:5" ht="12.75">
      <c r="B23" s="247"/>
      <c r="C23" s="247"/>
      <c r="D23" s="247"/>
      <c r="E23" s="247"/>
    </row>
    <row r="24" spans="2:5" ht="12.75">
      <c r="B24" s="247"/>
      <c r="C24" s="247"/>
      <c r="D24" s="247"/>
      <c r="E24" s="247"/>
    </row>
    <row r="25" spans="2:5" ht="12.75">
      <c r="B25" s="247"/>
      <c r="C25" s="247"/>
      <c r="D25" s="247"/>
      <c r="E25" s="247"/>
    </row>
    <row r="26" spans="2:5" ht="12.75">
      <c r="B26" s="247"/>
      <c r="C26" s="247"/>
      <c r="D26" s="247"/>
      <c r="E26" s="247"/>
    </row>
    <row r="27" spans="2:5" ht="12.75">
      <c r="B27" s="247"/>
      <c r="C27" s="247"/>
      <c r="D27" s="247"/>
      <c r="E27" s="247"/>
    </row>
    <row r="28" spans="2:5" ht="12.75">
      <c r="B28" s="247"/>
      <c r="C28" s="247"/>
      <c r="D28" s="247"/>
      <c r="E28" s="247"/>
    </row>
    <row r="29" spans="2:5" ht="12.75">
      <c r="B29" s="247"/>
      <c r="C29" s="247"/>
      <c r="D29" s="247"/>
      <c r="E29" s="247"/>
    </row>
    <row r="30" spans="2:5" ht="12.75">
      <c r="B30" s="247"/>
      <c r="C30" s="247"/>
      <c r="D30" s="247"/>
      <c r="E30" s="247"/>
    </row>
    <row r="31" spans="2:5" ht="12.75">
      <c r="B31" s="247"/>
      <c r="C31" s="247"/>
      <c r="D31" s="247"/>
      <c r="E31" s="247"/>
    </row>
    <row r="32" spans="2:5" ht="12.75">
      <c r="B32" s="247"/>
      <c r="C32" s="247"/>
      <c r="D32" s="247"/>
      <c r="E32" s="247"/>
    </row>
    <row r="33" spans="2:5" ht="12.75">
      <c r="B33" s="247"/>
      <c r="C33" s="247"/>
      <c r="D33" s="247"/>
      <c r="E33" s="247"/>
    </row>
    <row r="34" spans="2:5" ht="12.75">
      <c r="B34" s="247"/>
      <c r="C34" s="247"/>
      <c r="D34" s="247"/>
      <c r="E34" s="247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BH111"/>
  <sheetViews>
    <sheetView zoomScalePageLayoutView="0" workbookViewId="0" topLeftCell="B1">
      <selection activeCell="B26" sqref="B26"/>
    </sheetView>
  </sheetViews>
  <sheetFormatPr defaultColWidth="9.140625" defaultRowHeight="12.75"/>
  <cols>
    <col min="1" max="1" width="11.7109375" style="22" customWidth="1"/>
    <col min="2" max="2" width="54.28125" style="22" bestFit="1" customWidth="1"/>
    <col min="3" max="3" width="14.28125" style="22" customWidth="1"/>
    <col min="4" max="4" width="9.8515625" style="22" customWidth="1"/>
    <col min="5" max="16384" width="9.140625" style="22" customWidth="1"/>
  </cols>
  <sheetData>
    <row r="1" spans="2:4" ht="20.25">
      <c r="B1" s="316" t="s">
        <v>243</v>
      </c>
      <c r="C1" s="316"/>
      <c r="D1" s="321"/>
    </row>
    <row r="3" ht="20.25">
      <c r="B3" s="20"/>
    </row>
    <row r="5" spans="2:4" ht="15.75">
      <c r="B5" s="307" t="s">
        <v>245</v>
      </c>
      <c r="C5" s="307"/>
      <c r="D5" s="307"/>
    </row>
    <row r="7" spans="2:60" s="31" customFormat="1" ht="12.75">
      <c r="B7" s="168"/>
      <c r="C7" s="168"/>
      <c r="D7" s="351" t="s">
        <v>117</v>
      </c>
      <c r="E7" s="352"/>
      <c r="F7" s="352"/>
      <c r="G7" s="352"/>
      <c r="H7" s="352"/>
      <c r="I7" s="353"/>
      <c r="J7" s="348" t="s">
        <v>118</v>
      </c>
      <c r="K7" s="349"/>
      <c r="L7" s="349"/>
      <c r="M7" s="349"/>
      <c r="N7" s="349"/>
      <c r="O7" s="349"/>
      <c r="P7" s="350"/>
      <c r="Q7" s="322" t="s">
        <v>119</v>
      </c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5" t="s">
        <v>120</v>
      </c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6"/>
    </row>
    <row r="8" spans="2:60" s="29" customFormat="1" ht="26.25" customHeight="1">
      <c r="B8" s="169"/>
      <c r="C8" s="169"/>
      <c r="D8" s="172"/>
      <c r="E8" s="173"/>
      <c r="F8" s="173"/>
      <c r="G8" s="173"/>
      <c r="H8" s="173"/>
      <c r="I8" s="174"/>
      <c r="J8" s="180"/>
      <c r="K8" s="181"/>
      <c r="L8" s="181"/>
      <c r="M8" s="181"/>
      <c r="N8" s="181"/>
      <c r="O8" s="181"/>
      <c r="P8" s="182"/>
      <c r="Q8" s="186"/>
      <c r="R8" s="330" t="s">
        <v>121</v>
      </c>
      <c r="S8" s="331"/>
      <c r="T8" s="331"/>
      <c r="U8" s="331"/>
      <c r="V8" s="331"/>
      <c r="W8" s="332"/>
      <c r="X8" s="327" t="s">
        <v>122</v>
      </c>
      <c r="Y8" s="328"/>
      <c r="Z8" s="328"/>
      <c r="AA8" s="328"/>
      <c r="AB8" s="328"/>
      <c r="AC8" s="329"/>
      <c r="AD8" s="345" t="s">
        <v>123</v>
      </c>
      <c r="AE8" s="346"/>
      <c r="AF8" s="346"/>
      <c r="AG8" s="346"/>
      <c r="AH8" s="346"/>
      <c r="AI8" s="347"/>
      <c r="AJ8" s="190"/>
      <c r="AK8" s="342" t="s">
        <v>124</v>
      </c>
      <c r="AL8" s="343"/>
      <c r="AM8" s="343"/>
      <c r="AN8" s="343"/>
      <c r="AO8" s="343"/>
      <c r="AP8" s="344"/>
      <c r="AQ8" s="339" t="s">
        <v>125</v>
      </c>
      <c r="AR8" s="340"/>
      <c r="AS8" s="340"/>
      <c r="AT8" s="340"/>
      <c r="AU8" s="340"/>
      <c r="AV8" s="341"/>
      <c r="AW8" s="336" t="s">
        <v>126</v>
      </c>
      <c r="AX8" s="337"/>
      <c r="AY8" s="337"/>
      <c r="AZ8" s="337"/>
      <c r="BA8" s="337"/>
      <c r="BB8" s="338"/>
      <c r="BC8" s="333" t="s">
        <v>127</v>
      </c>
      <c r="BD8" s="334"/>
      <c r="BE8" s="334"/>
      <c r="BF8" s="334"/>
      <c r="BG8" s="334"/>
      <c r="BH8" s="335"/>
    </row>
    <row r="9" spans="2:60" s="29" customFormat="1" ht="32.25" customHeight="1">
      <c r="B9" s="169"/>
      <c r="C9" s="169" t="s">
        <v>23</v>
      </c>
      <c r="D9" s="324" t="s">
        <v>128</v>
      </c>
      <c r="E9" s="324"/>
      <c r="F9" s="324"/>
      <c r="G9" s="323" t="s">
        <v>129</v>
      </c>
      <c r="H9" s="323"/>
      <c r="I9" s="323"/>
      <c r="J9" s="244" t="s">
        <v>130</v>
      </c>
      <c r="K9" s="324" t="s">
        <v>108</v>
      </c>
      <c r="L9" s="324"/>
      <c r="M9" s="324"/>
      <c r="N9" s="323" t="s">
        <v>109</v>
      </c>
      <c r="O9" s="323"/>
      <c r="P9" s="323"/>
      <c r="Q9" s="244" t="s">
        <v>131</v>
      </c>
      <c r="R9" s="324" t="s">
        <v>108</v>
      </c>
      <c r="S9" s="324"/>
      <c r="T9" s="324"/>
      <c r="U9" s="323" t="s">
        <v>109</v>
      </c>
      <c r="V9" s="323"/>
      <c r="W9" s="323"/>
      <c r="X9" s="324" t="s">
        <v>108</v>
      </c>
      <c r="Y9" s="324"/>
      <c r="Z9" s="324"/>
      <c r="AA9" s="323" t="s">
        <v>109</v>
      </c>
      <c r="AB9" s="323"/>
      <c r="AC9" s="323"/>
      <c r="AD9" s="324" t="s">
        <v>108</v>
      </c>
      <c r="AE9" s="324"/>
      <c r="AF9" s="324"/>
      <c r="AG9" s="323" t="s">
        <v>109</v>
      </c>
      <c r="AH9" s="323"/>
      <c r="AI9" s="323"/>
      <c r="AJ9" s="244" t="s">
        <v>132</v>
      </c>
      <c r="AK9" s="324" t="s">
        <v>108</v>
      </c>
      <c r="AL9" s="324"/>
      <c r="AM9" s="324"/>
      <c r="AN9" s="323" t="s">
        <v>109</v>
      </c>
      <c r="AO9" s="323"/>
      <c r="AP9" s="323"/>
      <c r="AQ9" s="324" t="s">
        <v>108</v>
      </c>
      <c r="AR9" s="324"/>
      <c r="AS9" s="324"/>
      <c r="AT9" s="323" t="s">
        <v>109</v>
      </c>
      <c r="AU9" s="323"/>
      <c r="AV9" s="323"/>
      <c r="AW9" s="324" t="s">
        <v>108</v>
      </c>
      <c r="AX9" s="324"/>
      <c r="AY9" s="324"/>
      <c r="AZ9" s="323" t="s">
        <v>109</v>
      </c>
      <c r="BA9" s="323"/>
      <c r="BB9" s="323"/>
      <c r="BC9" s="245" t="s">
        <v>108</v>
      </c>
      <c r="BD9" s="245"/>
      <c r="BE9" s="245"/>
      <c r="BF9" s="246" t="s">
        <v>109</v>
      </c>
      <c r="BG9" s="246"/>
      <c r="BH9" s="246"/>
    </row>
    <row r="10" spans="2:60" s="29" customFormat="1" ht="32.25" customHeight="1">
      <c r="B10" s="170" t="s">
        <v>34</v>
      </c>
      <c r="C10" s="170" t="s">
        <v>218</v>
      </c>
      <c r="D10" s="171" t="s">
        <v>133</v>
      </c>
      <c r="E10" s="171" t="s">
        <v>134</v>
      </c>
      <c r="F10" s="171" t="s">
        <v>135</v>
      </c>
      <c r="G10" s="171" t="s">
        <v>133</v>
      </c>
      <c r="H10" s="171" t="s">
        <v>219</v>
      </c>
      <c r="I10" s="171" t="s">
        <v>136</v>
      </c>
      <c r="J10" s="183" t="s">
        <v>246</v>
      </c>
      <c r="K10" s="183" t="s">
        <v>133</v>
      </c>
      <c r="L10" s="183" t="s">
        <v>134</v>
      </c>
      <c r="M10" s="183" t="s">
        <v>135</v>
      </c>
      <c r="N10" s="183" t="s">
        <v>133</v>
      </c>
      <c r="O10" s="183" t="s">
        <v>219</v>
      </c>
      <c r="P10" s="183" t="s">
        <v>136</v>
      </c>
      <c r="Q10" s="186" t="s">
        <v>246</v>
      </c>
      <c r="R10" s="184" t="s">
        <v>133</v>
      </c>
      <c r="S10" s="184" t="s">
        <v>134</v>
      </c>
      <c r="T10" s="184" t="s">
        <v>135</v>
      </c>
      <c r="U10" s="184" t="s">
        <v>133</v>
      </c>
      <c r="V10" s="184" t="s">
        <v>219</v>
      </c>
      <c r="W10" s="184" t="s">
        <v>136</v>
      </c>
      <c r="X10" s="188" t="s">
        <v>133</v>
      </c>
      <c r="Y10" s="188" t="s">
        <v>134</v>
      </c>
      <c r="Z10" s="188" t="s">
        <v>135</v>
      </c>
      <c r="AA10" s="188" t="s">
        <v>133</v>
      </c>
      <c r="AB10" s="188" t="s">
        <v>219</v>
      </c>
      <c r="AC10" s="188" t="s">
        <v>136</v>
      </c>
      <c r="AD10" s="200" t="s">
        <v>133</v>
      </c>
      <c r="AE10" s="200" t="s">
        <v>134</v>
      </c>
      <c r="AF10" s="200" t="s">
        <v>135</v>
      </c>
      <c r="AG10" s="200" t="s">
        <v>133</v>
      </c>
      <c r="AH10" s="200" t="s">
        <v>219</v>
      </c>
      <c r="AI10" s="200" t="s">
        <v>136</v>
      </c>
      <c r="AJ10" s="190" t="s">
        <v>218</v>
      </c>
      <c r="AK10" s="201" t="s">
        <v>133</v>
      </c>
      <c r="AL10" s="201" t="s">
        <v>134</v>
      </c>
      <c r="AM10" s="201" t="s">
        <v>135</v>
      </c>
      <c r="AN10" s="201" t="s">
        <v>133</v>
      </c>
      <c r="AO10" s="201" t="s">
        <v>219</v>
      </c>
      <c r="AP10" s="201" t="s">
        <v>136</v>
      </c>
      <c r="AQ10" s="192" t="s">
        <v>133</v>
      </c>
      <c r="AR10" s="192" t="s">
        <v>134</v>
      </c>
      <c r="AS10" s="192" t="s">
        <v>135</v>
      </c>
      <c r="AT10" s="192" t="s">
        <v>133</v>
      </c>
      <c r="AU10" s="192" t="s">
        <v>219</v>
      </c>
      <c r="AV10" s="192" t="s">
        <v>136</v>
      </c>
      <c r="AW10" s="194" t="s">
        <v>133</v>
      </c>
      <c r="AX10" s="194" t="s">
        <v>134</v>
      </c>
      <c r="AY10" s="194" t="s">
        <v>135</v>
      </c>
      <c r="AZ10" s="194" t="s">
        <v>133</v>
      </c>
      <c r="BA10" s="194" t="s">
        <v>219</v>
      </c>
      <c r="BB10" s="194" t="s">
        <v>136</v>
      </c>
      <c r="BC10" s="198" t="s">
        <v>133</v>
      </c>
      <c r="BD10" s="198" t="s">
        <v>134</v>
      </c>
      <c r="BE10" s="198" t="s">
        <v>135</v>
      </c>
      <c r="BF10" s="198" t="s">
        <v>133</v>
      </c>
      <c r="BG10" s="198" t="s">
        <v>219</v>
      </c>
      <c r="BH10" s="198" t="s">
        <v>136</v>
      </c>
    </row>
    <row r="11" spans="2:60" s="29" customFormat="1" ht="12.75">
      <c r="B11" s="218" t="s">
        <v>35</v>
      </c>
      <c r="C11" s="175"/>
      <c r="D11" s="175"/>
      <c r="E11" s="175"/>
      <c r="F11" s="175"/>
      <c r="G11" s="175"/>
      <c r="H11" s="175"/>
      <c r="I11" s="176"/>
      <c r="J11" s="179"/>
      <c r="K11" s="179"/>
      <c r="L11" s="179"/>
      <c r="M11" s="179"/>
      <c r="N11" s="179"/>
      <c r="O11" s="179"/>
      <c r="P11" s="179"/>
      <c r="Q11" s="187"/>
      <c r="R11" s="203"/>
      <c r="S11" s="185"/>
      <c r="T11" s="185"/>
      <c r="U11" s="185"/>
      <c r="V11" s="185"/>
      <c r="W11" s="204"/>
      <c r="X11" s="205"/>
      <c r="Y11" s="189"/>
      <c r="Z11" s="189"/>
      <c r="AA11" s="189"/>
      <c r="AB11" s="189"/>
      <c r="AC11" s="206"/>
      <c r="AD11" s="207"/>
      <c r="AE11" s="199"/>
      <c r="AF11" s="199"/>
      <c r="AG11" s="199"/>
      <c r="AH11" s="199"/>
      <c r="AI11" s="208"/>
      <c r="AJ11" s="191"/>
      <c r="AK11" s="209"/>
      <c r="AL11" s="202"/>
      <c r="AM11" s="202"/>
      <c r="AN11" s="202"/>
      <c r="AO11" s="202"/>
      <c r="AP11" s="210"/>
      <c r="AQ11" s="211"/>
      <c r="AR11" s="193"/>
      <c r="AS11" s="193"/>
      <c r="AT11" s="193"/>
      <c r="AU11" s="193"/>
      <c r="AV11" s="212"/>
      <c r="AW11" s="213"/>
      <c r="AX11" s="195"/>
      <c r="AY11" s="195"/>
      <c r="AZ11" s="195"/>
      <c r="BA11" s="195"/>
      <c r="BB11" s="214"/>
      <c r="BC11" s="215"/>
      <c r="BD11" s="196"/>
      <c r="BE11" s="196"/>
      <c r="BF11" s="196"/>
      <c r="BG11" s="196"/>
      <c r="BH11" s="197"/>
    </row>
    <row r="12" spans="2:60" s="29" customFormat="1" ht="13.5" customHeight="1">
      <c r="B12" s="242" t="s">
        <v>194</v>
      </c>
      <c r="C12" s="63">
        <f>J12+Q12+AJ12</f>
        <v>0</v>
      </c>
      <c r="D12" s="216"/>
      <c r="E12" s="216"/>
      <c r="F12" s="216"/>
      <c r="G12" s="216"/>
      <c r="H12" s="216"/>
      <c r="I12" s="216"/>
      <c r="J12" s="63">
        <f>K12+N12</f>
        <v>0</v>
      </c>
      <c r="K12" s="57">
        <v>0</v>
      </c>
      <c r="L12" s="57">
        <v>0</v>
      </c>
      <c r="M12" s="63">
        <f>_xlfn.IFERROR(K12/L12,0)</f>
        <v>0</v>
      </c>
      <c r="N12" s="57">
        <v>0</v>
      </c>
      <c r="O12" s="57">
        <v>0</v>
      </c>
      <c r="P12" s="63">
        <f>_xlfn.IFERROR(N12/O12,0)</f>
        <v>0</v>
      </c>
      <c r="Q12" s="63">
        <f>R12+U12+X12+AA12+AD12+AG12</f>
        <v>0</v>
      </c>
      <c r="R12" s="57">
        <v>0</v>
      </c>
      <c r="S12" s="57">
        <v>0</v>
      </c>
      <c r="T12" s="63">
        <f>_xlfn.IFERROR(R12/S12,0)</f>
        <v>0</v>
      </c>
      <c r="U12" s="57">
        <v>0</v>
      </c>
      <c r="V12" s="57">
        <v>0</v>
      </c>
      <c r="W12" s="63">
        <f>_xlfn.IFERROR(U12/V12,0)</f>
        <v>0</v>
      </c>
      <c r="X12" s="57">
        <v>0</v>
      </c>
      <c r="Y12" s="57">
        <v>0</v>
      </c>
      <c r="Z12" s="63">
        <f>_xlfn.IFERROR(X12/Y12,0)</f>
        <v>0</v>
      </c>
      <c r="AA12" s="57">
        <v>0</v>
      </c>
      <c r="AB12" s="57">
        <v>0</v>
      </c>
      <c r="AC12" s="63">
        <f>_xlfn.IFERROR(AA12/AB12,0)</f>
        <v>0</v>
      </c>
      <c r="AD12" s="57">
        <v>0</v>
      </c>
      <c r="AE12" s="57">
        <v>0</v>
      </c>
      <c r="AF12" s="63">
        <f>_xlfn.IFERROR(AD12/AE12,0)</f>
        <v>0</v>
      </c>
      <c r="AG12" s="57">
        <v>0</v>
      </c>
      <c r="AH12" s="57">
        <v>0</v>
      </c>
      <c r="AI12" s="63">
        <f>_xlfn.IFERROR(AG12/AH12,0)</f>
        <v>0</v>
      </c>
      <c r="AJ12" s="63">
        <f>AK12+AN12+AQ12+AT12+AW12+AZ12+BC12+BF12</f>
        <v>0</v>
      </c>
      <c r="AK12" s="57">
        <v>0</v>
      </c>
      <c r="AL12" s="57">
        <v>0</v>
      </c>
      <c r="AM12" s="63">
        <f>_xlfn.IFERROR(AK12/AL12,0)</f>
        <v>0</v>
      </c>
      <c r="AN12" s="57">
        <v>0</v>
      </c>
      <c r="AO12" s="57">
        <v>0</v>
      </c>
      <c r="AP12" s="63">
        <f>_xlfn.IFERROR(AN12/AO12,0)</f>
        <v>0</v>
      </c>
      <c r="AQ12" s="57">
        <v>0</v>
      </c>
      <c r="AR12" s="57">
        <v>0</v>
      </c>
      <c r="AS12" s="63">
        <f>_xlfn.IFERROR(AQ12/AR12,0)</f>
        <v>0</v>
      </c>
      <c r="AT12" s="57">
        <v>0</v>
      </c>
      <c r="AU12" s="57">
        <v>0</v>
      </c>
      <c r="AV12" s="63">
        <f>_xlfn.IFERROR(AT12/AU12,0)</f>
        <v>0</v>
      </c>
      <c r="AW12" s="57">
        <v>0</v>
      </c>
      <c r="AX12" s="57">
        <v>0</v>
      </c>
      <c r="AY12" s="63">
        <f>_xlfn.IFERROR(AW12/AX12,0)</f>
        <v>0</v>
      </c>
      <c r="AZ12" s="57">
        <v>0</v>
      </c>
      <c r="BA12" s="57">
        <v>0</v>
      </c>
      <c r="BB12" s="63">
        <f>_xlfn.IFERROR(AZ12/BA12,0)</f>
        <v>0</v>
      </c>
      <c r="BC12" s="57">
        <v>0</v>
      </c>
      <c r="BD12" s="57">
        <v>0</v>
      </c>
      <c r="BE12" s="63">
        <f>_xlfn.IFERROR(BC12/BD12,0)</f>
        <v>0</v>
      </c>
      <c r="BF12" s="57">
        <v>0</v>
      </c>
      <c r="BG12" s="57">
        <v>0</v>
      </c>
      <c r="BH12" s="63">
        <f>_xlfn.IFERROR(BF12/BG12,0)</f>
        <v>0</v>
      </c>
    </row>
    <row r="13" spans="2:60" s="29" customFormat="1" ht="13.5" customHeight="1">
      <c r="B13" s="242" t="s">
        <v>244</v>
      </c>
      <c r="C13" s="63">
        <f>J13+Q13+AJ13</f>
        <v>0</v>
      </c>
      <c r="D13" s="216"/>
      <c r="E13" s="216"/>
      <c r="F13" s="216"/>
      <c r="G13" s="216"/>
      <c r="H13" s="216"/>
      <c r="I13" s="216"/>
      <c r="J13" s="63">
        <f>K13+N13</f>
        <v>0</v>
      </c>
      <c r="K13" s="57">
        <v>0</v>
      </c>
      <c r="L13" s="57">
        <v>0</v>
      </c>
      <c r="M13" s="63">
        <f>_xlfn.IFERROR(K13/L13,0)</f>
        <v>0</v>
      </c>
      <c r="N13" s="57">
        <v>0</v>
      </c>
      <c r="O13" s="57">
        <v>0</v>
      </c>
      <c r="P13" s="63">
        <f>_xlfn.IFERROR(N13/O13,0)</f>
        <v>0</v>
      </c>
      <c r="Q13" s="63">
        <f>R13+U13+X13+AA13+AD13+AG13</f>
        <v>0</v>
      </c>
      <c r="R13" s="57">
        <v>0</v>
      </c>
      <c r="S13" s="57">
        <v>0</v>
      </c>
      <c r="T13" s="63">
        <f>_xlfn.IFERROR(R13/S13,0)</f>
        <v>0</v>
      </c>
      <c r="U13" s="57">
        <v>0</v>
      </c>
      <c r="V13" s="57">
        <v>0</v>
      </c>
      <c r="W13" s="63">
        <f>_xlfn.IFERROR(U13/V13,0)</f>
        <v>0</v>
      </c>
      <c r="X13" s="57">
        <v>0</v>
      </c>
      <c r="Y13" s="57">
        <v>0</v>
      </c>
      <c r="Z13" s="63">
        <f>_xlfn.IFERROR(X13/Y13,0)</f>
        <v>0</v>
      </c>
      <c r="AA13" s="57">
        <v>0</v>
      </c>
      <c r="AB13" s="57">
        <v>0</v>
      </c>
      <c r="AC13" s="63">
        <f>_xlfn.IFERROR(AA13/AB13,0)</f>
        <v>0</v>
      </c>
      <c r="AD13" s="57">
        <v>0</v>
      </c>
      <c r="AE13" s="57">
        <v>0</v>
      </c>
      <c r="AF13" s="63">
        <f>_xlfn.IFERROR(AD13/AE13,0)</f>
        <v>0</v>
      </c>
      <c r="AG13" s="57">
        <v>0</v>
      </c>
      <c r="AH13" s="57">
        <v>0</v>
      </c>
      <c r="AI13" s="63">
        <f>_xlfn.IFERROR(AG13/AH13,0)</f>
        <v>0</v>
      </c>
      <c r="AJ13" s="63">
        <f>AK13+AN13+AQ13+AT13+AW13+AZ13+BC13+BF13</f>
        <v>0</v>
      </c>
      <c r="AK13" s="57">
        <v>0</v>
      </c>
      <c r="AL13" s="57">
        <v>0</v>
      </c>
      <c r="AM13" s="63">
        <f>_xlfn.IFERROR(AK13/AL13,0)</f>
        <v>0</v>
      </c>
      <c r="AN13" s="57">
        <v>0</v>
      </c>
      <c r="AO13" s="57">
        <v>0</v>
      </c>
      <c r="AP13" s="63">
        <f>_xlfn.IFERROR(AN13/AO13,0)</f>
        <v>0</v>
      </c>
      <c r="AQ13" s="57">
        <v>0</v>
      </c>
      <c r="AR13" s="57">
        <v>0</v>
      </c>
      <c r="AS13" s="63">
        <f>_xlfn.IFERROR(AQ13/AR13,0)</f>
        <v>0</v>
      </c>
      <c r="AT13" s="57">
        <v>0</v>
      </c>
      <c r="AU13" s="57">
        <v>0</v>
      </c>
      <c r="AV13" s="63">
        <f>_xlfn.IFERROR(AT13/AU13,0)</f>
        <v>0</v>
      </c>
      <c r="AW13" s="57">
        <v>0</v>
      </c>
      <c r="AX13" s="57">
        <v>0</v>
      </c>
      <c r="AY13" s="63">
        <f>_xlfn.IFERROR(AW13/AX13,0)</f>
        <v>0</v>
      </c>
      <c r="AZ13" s="57">
        <v>0</v>
      </c>
      <c r="BA13" s="57">
        <v>0</v>
      </c>
      <c r="BB13" s="63">
        <f>_xlfn.IFERROR(AZ13/BA13,0)</f>
        <v>0</v>
      </c>
      <c r="BC13" s="57">
        <v>0</v>
      </c>
      <c r="BD13" s="57">
        <v>0</v>
      </c>
      <c r="BE13" s="63">
        <f>_xlfn.IFERROR(BC13/BD13,0)</f>
        <v>0</v>
      </c>
      <c r="BF13" s="57">
        <v>0</v>
      </c>
      <c r="BG13" s="57">
        <v>0</v>
      </c>
      <c r="BH13" s="63">
        <f>_xlfn.IFERROR(BF13/BG13,0)</f>
        <v>0</v>
      </c>
    </row>
    <row r="14" spans="2:60" s="29" customFormat="1" ht="13.5" customHeight="1">
      <c r="B14" s="242" t="s">
        <v>38</v>
      </c>
      <c r="C14" s="63">
        <f>J14+Q14+AJ14</f>
        <v>0</v>
      </c>
      <c r="D14" s="216"/>
      <c r="E14" s="216"/>
      <c r="F14" s="216"/>
      <c r="G14" s="216"/>
      <c r="H14" s="216"/>
      <c r="I14" s="216"/>
      <c r="J14" s="63">
        <f>K14+N14</f>
        <v>0</v>
      </c>
      <c r="K14" s="57">
        <v>0</v>
      </c>
      <c r="L14" s="57">
        <v>0</v>
      </c>
      <c r="M14" s="63">
        <f>_xlfn.IFERROR(K14/L14,0)</f>
        <v>0</v>
      </c>
      <c r="N14" s="57">
        <v>0</v>
      </c>
      <c r="O14" s="57">
        <v>0</v>
      </c>
      <c r="P14" s="63">
        <f>_xlfn.IFERROR(N14/O14,0)</f>
        <v>0</v>
      </c>
      <c r="Q14" s="63">
        <f>R14+U14+X14+AA14+AD14+AG14</f>
        <v>0</v>
      </c>
      <c r="R14" s="57">
        <v>0</v>
      </c>
      <c r="S14" s="57">
        <v>0</v>
      </c>
      <c r="T14" s="63">
        <f>_xlfn.IFERROR(R14/S14,0)</f>
        <v>0</v>
      </c>
      <c r="U14" s="57">
        <v>0</v>
      </c>
      <c r="V14" s="57">
        <v>0</v>
      </c>
      <c r="W14" s="63">
        <f>_xlfn.IFERROR(U14/V14,0)</f>
        <v>0</v>
      </c>
      <c r="X14" s="57">
        <v>0</v>
      </c>
      <c r="Y14" s="57">
        <v>0</v>
      </c>
      <c r="Z14" s="63">
        <f>_xlfn.IFERROR(X14/Y14,0)</f>
        <v>0</v>
      </c>
      <c r="AA14" s="57">
        <v>0</v>
      </c>
      <c r="AB14" s="57">
        <v>0</v>
      </c>
      <c r="AC14" s="63">
        <f>_xlfn.IFERROR(AA14/AB14,0)</f>
        <v>0</v>
      </c>
      <c r="AD14" s="57">
        <v>0</v>
      </c>
      <c r="AE14" s="57">
        <v>0</v>
      </c>
      <c r="AF14" s="63">
        <f>_xlfn.IFERROR(AD14/AE14,0)</f>
        <v>0</v>
      </c>
      <c r="AG14" s="57">
        <v>0</v>
      </c>
      <c r="AH14" s="57">
        <v>0</v>
      </c>
      <c r="AI14" s="63">
        <f>_xlfn.IFERROR(AG14/AH14,0)</f>
        <v>0</v>
      </c>
      <c r="AJ14" s="63">
        <f>AK14+AN14+AQ14+AT14+AW14+AZ14+BC14+BF14</f>
        <v>0</v>
      </c>
      <c r="AK14" s="57">
        <v>0</v>
      </c>
      <c r="AL14" s="57">
        <v>0</v>
      </c>
      <c r="AM14" s="63">
        <f>_xlfn.IFERROR(AK14/AL14,0)</f>
        <v>0</v>
      </c>
      <c r="AN14" s="57">
        <v>0</v>
      </c>
      <c r="AO14" s="57">
        <v>0</v>
      </c>
      <c r="AP14" s="63">
        <f>_xlfn.IFERROR(AN14/AO14,0)</f>
        <v>0</v>
      </c>
      <c r="AQ14" s="57">
        <v>0</v>
      </c>
      <c r="AR14" s="57">
        <v>0</v>
      </c>
      <c r="AS14" s="63">
        <f>_xlfn.IFERROR(AQ14/AR14,0)</f>
        <v>0</v>
      </c>
      <c r="AT14" s="57">
        <v>0</v>
      </c>
      <c r="AU14" s="57">
        <v>0</v>
      </c>
      <c r="AV14" s="63">
        <f>_xlfn.IFERROR(AT14/AU14,0)</f>
        <v>0</v>
      </c>
      <c r="AW14" s="57">
        <v>0</v>
      </c>
      <c r="AX14" s="57">
        <v>0</v>
      </c>
      <c r="AY14" s="63">
        <f>_xlfn.IFERROR(AW14/AX14,0)</f>
        <v>0</v>
      </c>
      <c r="AZ14" s="57">
        <v>0</v>
      </c>
      <c r="BA14" s="57">
        <v>0</v>
      </c>
      <c r="BB14" s="63">
        <f>_xlfn.IFERROR(AZ14/BA14,0)</f>
        <v>0</v>
      </c>
      <c r="BC14" s="57">
        <v>0</v>
      </c>
      <c r="BD14" s="57">
        <v>0</v>
      </c>
      <c r="BE14" s="63">
        <f>_xlfn.IFERROR(BC14/BD14,0)</f>
        <v>0</v>
      </c>
      <c r="BF14" s="57">
        <v>0</v>
      </c>
      <c r="BG14" s="57">
        <v>0</v>
      </c>
      <c r="BH14" s="63">
        <f>_xlfn.IFERROR(BF14/BG14,0)</f>
        <v>0</v>
      </c>
    </row>
    <row r="15" spans="2:60" s="29" customFormat="1" ht="12.75">
      <c r="B15" s="218" t="s">
        <v>276</v>
      </c>
      <c r="C15" s="177"/>
      <c r="D15" s="177"/>
      <c r="E15" s="177"/>
      <c r="F15" s="177"/>
      <c r="G15" s="177"/>
      <c r="H15" s="177"/>
      <c r="I15" s="178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7"/>
    </row>
    <row r="16" spans="2:60" s="29" customFormat="1" ht="13.5" customHeight="1">
      <c r="B16" s="242" t="s">
        <v>274</v>
      </c>
      <c r="C16" s="63">
        <f>D16+G16</f>
        <v>0</v>
      </c>
      <c r="D16" s="131">
        <v>0</v>
      </c>
      <c r="E16" s="131">
        <v>0</v>
      </c>
      <c r="F16" s="63">
        <f>_xlfn.IFERROR(D16/E16,0)</f>
        <v>0</v>
      </c>
      <c r="G16" s="131">
        <v>0</v>
      </c>
      <c r="H16" s="131">
        <v>0</v>
      </c>
      <c r="I16" s="63">
        <f>_xlfn.IFERROR(G16/H16,0)</f>
        <v>0</v>
      </c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7"/>
    </row>
    <row r="17" spans="2:60" s="29" customFormat="1" ht="12.75">
      <c r="B17" s="218" t="s">
        <v>41</v>
      </c>
      <c r="C17" s="177"/>
      <c r="D17" s="177"/>
      <c r="E17" s="177"/>
      <c r="F17" s="177"/>
      <c r="G17" s="177"/>
      <c r="H17" s="177"/>
      <c r="I17" s="178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7"/>
    </row>
    <row r="18" spans="2:60" s="29" customFormat="1" ht="13.5" customHeight="1">
      <c r="B18" s="242" t="s">
        <v>275</v>
      </c>
      <c r="C18" s="63">
        <f>D18+G18</f>
        <v>0</v>
      </c>
      <c r="D18" s="131">
        <v>0</v>
      </c>
      <c r="E18" s="131">
        <v>0</v>
      </c>
      <c r="F18" s="63">
        <f>_xlfn.IFERROR(D18/E18,0)</f>
        <v>0</v>
      </c>
      <c r="G18" s="131">
        <v>0</v>
      </c>
      <c r="H18" s="131">
        <v>0</v>
      </c>
      <c r="I18" s="63">
        <f>_xlfn.IFERROR(G18/H18,0)</f>
        <v>0</v>
      </c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7"/>
    </row>
    <row r="19" spans="2:60" s="29" customFormat="1" ht="27" customHeight="1">
      <c r="B19" s="243" t="s">
        <v>107</v>
      </c>
      <c r="C19" s="63">
        <f>D19+G19</f>
        <v>0</v>
      </c>
      <c r="D19" s="131">
        <v>0</v>
      </c>
      <c r="E19" s="216"/>
      <c r="F19" s="216"/>
      <c r="G19" s="131">
        <v>0</v>
      </c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7"/>
    </row>
    <row r="20" spans="2:60" s="29" customFormat="1" ht="13.5" customHeight="1">
      <c r="B20" s="243" t="s">
        <v>26</v>
      </c>
      <c r="C20" s="64">
        <f>SUM(C12:C19)</f>
        <v>0</v>
      </c>
      <c r="D20" s="64">
        <f>SUM(D12:D19)</f>
        <v>0</v>
      </c>
      <c r="E20" s="64">
        <f>SUM(E12:E19)</f>
        <v>0</v>
      </c>
      <c r="F20" s="64"/>
      <c r="G20" s="64">
        <f>SUM(G12:G19)</f>
        <v>0</v>
      </c>
      <c r="H20" s="64">
        <f>SUM(H12:H19)</f>
        <v>0</v>
      </c>
      <c r="I20" s="64"/>
      <c r="J20" s="64">
        <f>SUM(J12:J19)</f>
        <v>0</v>
      </c>
      <c r="K20" s="64">
        <f>SUM(K12:K19)</f>
        <v>0</v>
      </c>
      <c r="L20" s="64">
        <f>SUM(L12:L19)</f>
        <v>0</v>
      </c>
      <c r="M20" s="64"/>
      <c r="N20" s="64">
        <f>SUM(N12:N19)</f>
        <v>0</v>
      </c>
      <c r="O20" s="64">
        <f>SUM(O12:O19)</f>
        <v>0</v>
      </c>
      <c r="P20" s="64"/>
      <c r="Q20" s="64">
        <f>SUM(Q12:Q19)</f>
        <v>0</v>
      </c>
      <c r="R20" s="64">
        <f>SUM(R12:R19)</f>
        <v>0</v>
      </c>
      <c r="S20" s="64">
        <f>SUM(S12:S19)</f>
        <v>0</v>
      </c>
      <c r="T20" s="64"/>
      <c r="U20" s="64">
        <f>SUM(U12:U19)</f>
        <v>0</v>
      </c>
      <c r="V20" s="64">
        <f>SUM(V12:V19)</f>
        <v>0</v>
      </c>
      <c r="W20" s="64"/>
      <c r="X20" s="64">
        <f>SUM(X12:X19)</f>
        <v>0</v>
      </c>
      <c r="Y20" s="64">
        <f>SUM(Y12:Y19)</f>
        <v>0</v>
      </c>
      <c r="Z20" s="64"/>
      <c r="AA20" s="64">
        <f>SUM(AA12:AA19)</f>
        <v>0</v>
      </c>
      <c r="AB20" s="64">
        <f>SUM(AB12:AB19)</f>
        <v>0</v>
      </c>
      <c r="AC20" s="64"/>
      <c r="AD20" s="64">
        <f>SUM(AD12:AD19)</f>
        <v>0</v>
      </c>
      <c r="AE20" s="64">
        <f>SUM(AE12:AE19)</f>
        <v>0</v>
      </c>
      <c r="AF20" s="64"/>
      <c r="AG20" s="64">
        <f>SUM(AG12:AG19)</f>
        <v>0</v>
      </c>
      <c r="AH20" s="64">
        <f>SUM(AH12:AH19)</f>
        <v>0</v>
      </c>
      <c r="AI20" s="64"/>
      <c r="AJ20" s="64">
        <f>SUM(AJ12:AJ19)</f>
        <v>0</v>
      </c>
      <c r="AK20" s="64">
        <f>SUM(AK12:AK19)</f>
        <v>0</v>
      </c>
      <c r="AL20" s="64">
        <f>SUM(AL12:AL19)</f>
        <v>0</v>
      </c>
      <c r="AM20" s="64"/>
      <c r="AN20" s="64">
        <f>SUM(AN12:AN19)</f>
        <v>0</v>
      </c>
      <c r="AO20" s="64">
        <f>SUM(AO12:AO19)</f>
        <v>0</v>
      </c>
      <c r="AP20" s="64"/>
      <c r="AQ20" s="64">
        <f>SUM(AQ12:AQ19)</f>
        <v>0</v>
      </c>
      <c r="AR20" s="64">
        <f>SUM(AR12:AR19)</f>
        <v>0</v>
      </c>
      <c r="AS20" s="64"/>
      <c r="AT20" s="64">
        <f>SUM(AT12:AT19)</f>
        <v>0</v>
      </c>
      <c r="AU20" s="64">
        <f>SUM(AU12:AU19)</f>
        <v>0</v>
      </c>
      <c r="AV20" s="64"/>
      <c r="AW20" s="64">
        <f>SUM(AW12:AW19)</f>
        <v>0</v>
      </c>
      <c r="AX20" s="64">
        <f>SUM(AX12:AX19)</f>
        <v>0</v>
      </c>
      <c r="AY20" s="64"/>
      <c r="AZ20" s="64">
        <f>SUM(AZ12:AZ19)</f>
        <v>0</v>
      </c>
      <c r="BA20" s="64">
        <f>SUM(BA12:BA19)</f>
        <v>0</v>
      </c>
      <c r="BB20" s="64"/>
      <c r="BC20" s="64">
        <f>SUM(BC12:BC19)</f>
        <v>0</v>
      </c>
      <c r="BD20" s="64">
        <f>SUM(BD12:BD19)</f>
        <v>0</v>
      </c>
      <c r="BE20" s="64"/>
      <c r="BF20" s="64">
        <f>SUM(BF12:BF19)</f>
        <v>0</v>
      </c>
      <c r="BG20" s="64">
        <f>SUM(BG12:BG19)</f>
        <v>0</v>
      </c>
      <c r="BH20" s="64"/>
    </row>
    <row r="21" spans="2:4" ht="12.75">
      <c r="B21" s="29"/>
      <c r="C21" s="29"/>
      <c r="D21" s="29"/>
    </row>
    <row r="22" spans="2:4" ht="12.75">
      <c r="B22" s="29"/>
      <c r="C22" s="29"/>
      <c r="D22" s="29"/>
    </row>
    <row r="23" spans="2:4" ht="12.75">
      <c r="B23" s="29"/>
      <c r="C23" s="29"/>
      <c r="D23" s="29"/>
    </row>
    <row r="24" spans="2:4" ht="12.75">
      <c r="B24" s="29"/>
      <c r="C24" s="29"/>
      <c r="D24" s="29"/>
    </row>
    <row r="25" spans="2:4" ht="12.75">
      <c r="B25" s="29"/>
      <c r="C25" s="29"/>
      <c r="D25" s="29"/>
    </row>
    <row r="26" spans="2:4" ht="12.75">
      <c r="B26" s="29"/>
      <c r="C26" s="29"/>
      <c r="D26" s="29"/>
    </row>
    <row r="27" spans="2:4" ht="12.75">
      <c r="B27" s="29"/>
      <c r="C27" s="29"/>
      <c r="D27" s="29"/>
    </row>
    <row r="28" spans="2:4" ht="12.75">
      <c r="B28" s="29"/>
      <c r="C28" s="29"/>
      <c r="D28" s="29"/>
    </row>
    <row r="29" spans="2:4" ht="12.75">
      <c r="B29" s="29"/>
      <c r="C29" s="29"/>
      <c r="D29" s="29"/>
    </row>
    <row r="30" spans="2:4" ht="12.75">
      <c r="B30" s="29"/>
      <c r="C30" s="29"/>
      <c r="D30" s="29"/>
    </row>
    <row r="31" spans="2:4" ht="12.75">
      <c r="B31" s="29"/>
      <c r="C31" s="29"/>
      <c r="D31" s="29"/>
    </row>
    <row r="32" spans="2:4" ht="15">
      <c r="B32" s="32"/>
      <c r="C32" s="29"/>
      <c r="D32" s="29"/>
    </row>
    <row r="33" spans="2:4" ht="15">
      <c r="B33" s="32"/>
      <c r="C33" s="32"/>
      <c r="D33" s="32"/>
    </row>
    <row r="34" spans="2:4" ht="15">
      <c r="B34" s="32"/>
      <c r="C34" s="32"/>
      <c r="D34" s="32"/>
    </row>
    <row r="35" spans="2:4" ht="15">
      <c r="B35" s="32"/>
      <c r="C35" s="32"/>
      <c r="D35" s="32"/>
    </row>
    <row r="36" spans="2:4" ht="15">
      <c r="B36" s="32"/>
      <c r="C36" s="32"/>
      <c r="D36" s="32"/>
    </row>
    <row r="37" spans="2:4" ht="15">
      <c r="B37" s="32"/>
      <c r="C37" s="32"/>
      <c r="D37" s="32"/>
    </row>
    <row r="38" spans="2:4" ht="15">
      <c r="B38" s="32"/>
      <c r="C38" s="32"/>
      <c r="D38" s="32"/>
    </row>
    <row r="39" spans="2:4" ht="15">
      <c r="B39" s="32"/>
      <c r="C39" s="32"/>
      <c r="D39" s="32"/>
    </row>
    <row r="40" spans="2:4" ht="15">
      <c r="B40" s="32"/>
      <c r="C40" s="32"/>
      <c r="D40" s="32"/>
    </row>
    <row r="41" spans="2:4" ht="15">
      <c r="B41" s="32"/>
      <c r="C41" s="32"/>
      <c r="D41" s="32"/>
    </row>
    <row r="42" spans="2:4" ht="15">
      <c r="B42" s="32"/>
      <c r="C42" s="32"/>
      <c r="D42" s="32"/>
    </row>
    <row r="43" spans="2:4" ht="15">
      <c r="B43" s="32"/>
      <c r="C43" s="32"/>
      <c r="D43" s="32"/>
    </row>
    <row r="44" spans="2:4" ht="15">
      <c r="B44" s="32"/>
      <c r="C44" s="32"/>
      <c r="D44" s="32"/>
    </row>
    <row r="45" spans="2:4" ht="15">
      <c r="B45" s="32"/>
      <c r="C45" s="32"/>
      <c r="D45" s="32"/>
    </row>
    <row r="46" spans="2:4" ht="15">
      <c r="B46" s="32"/>
      <c r="C46" s="32"/>
      <c r="D46" s="32"/>
    </row>
    <row r="47" spans="2:4" ht="15">
      <c r="B47" s="32"/>
      <c r="C47" s="32"/>
      <c r="D47" s="32"/>
    </row>
    <row r="48" spans="2:4" ht="15">
      <c r="B48" s="32"/>
      <c r="C48" s="32"/>
      <c r="D48" s="32"/>
    </row>
    <row r="49" spans="2:4" ht="15">
      <c r="B49" s="32"/>
      <c r="C49" s="32"/>
      <c r="D49" s="32"/>
    </row>
    <row r="50" spans="2:4" ht="15">
      <c r="B50" s="32"/>
      <c r="C50" s="32"/>
      <c r="D50" s="32"/>
    </row>
    <row r="51" spans="2:4" ht="15">
      <c r="B51" s="32"/>
      <c r="C51" s="32"/>
      <c r="D51" s="32"/>
    </row>
    <row r="52" spans="2:4" ht="15">
      <c r="B52" s="32"/>
      <c r="C52" s="32"/>
      <c r="D52" s="32"/>
    </row>
    <row r="53" spans="2:4" ht="15">
      <c r="B53" s="32"/>
      <c r="C53" s="32"/>
      <c r="D53" s="32"/>
    </row>
    <row r="54" spans="2:4" ht="15">
      <c r="B54" s="32"/>
      <c r="C54" s="32"/>
      <c r="D54" s="32"/>
    </row>
    <row r="55" spans="2:4" ht="15">
      <c r="B55" s="32"/>
      <c r="C55" s="32"/>
      <c r="D55" s="32"/>
    </row>
    <row r="56" spans="2:4" ht="15">
      <c r="B56" s="32"/>
      <c r="C56" s="32"/>
      <c r="D56" s="32"/>
    </row>
    <row r="57" spans="2:4" ht="15">
      <c r="B57" s="32"/>
      <c r="C57" s="32"/>
      <c r="D57" s="32"/>
    </row>
    <row r="58" spans="2:4" ht="15">
      <c r="B58" s="32"/>
      <c r="C58" s="32"/>
      <c r="D58" s="32"/>
    </row>
    <row r="59" spans="2:4" ht="15">
      <c r="B59" s="32"/>
      <c r="C59" s="32"/>
      <c r="D59" s="32"/>
    </row>
    <row r="60" spans="2:4" ht="15">
      <c r="B60" s="32"/>
      <c r="C60" s="32"/>
      <c r="D60" s="32"/>
    </row>
    <row r="61" spans="2:4" ht="15">
      <c r="B61" s="32"/>
      <c r="C61" s="32"/>
      <c r="D61" s="32"/>
    </row>
    <row r="62" spans="2:4" ht="15">
      <c r="B62" s="32"/>
      <c r="C62" s="32"/>
      <c r="D62" s="32"/>
    </row>
    <row r="63" spans="2:4" ht="15">
      <c r="B63" s="32"/>
      <c r="C63" s="32"/>
      <c r="D63" s="32"/>
    </row>
    <row r="64" spans="2:4" ht="15">
      <c r="B64" s="32"/>
      <c r="C64" s="32"/>
      <c r="D64" s="32"/>
    </row>
    <row r="65" spans="2:4" ht="15">
      <c r="B65" s="32"/>
      <c r="C65" s="32"/>
      <c r="D65" s="32"/>
    </row>
    <row r="66" spans="2:4" ht="15">
      <c r="B66" s="32"/>
      <c r="C66" s="32"/>
      <c r="D66" s="32"/>
    </row>
    <row r="67" spans="2:4" ht="15">
      <c r="B67" s="32"/>
      <c r="C67" s="32"/>
      <c r="D67" s="32"/>
    </row>
    <row r="68" spans="2:4" ht="15">
      <c r="B68" s="32"/>
      <c r="C68" s="32"/>
      <c r="D68" s="32"/>
    </row>
    <row r="69" spans="2:4" ht="15">
      <c r="B69" s="32"/>
      <c r="C69" s="32"/>
      <c r="D69" s="32"/>
    </row>
    <row r="70" spans="2:4" ht="15">
      <c r="B70" s="32"/>
      <c r="C70" s="32"/>
      <c r="D70" s="32"/>
    </row>
    <row r="71" spans="2:4" ht="15">
      <c r="B71" s="32"/>
      <c r="C71" s="32"/>
      <c r="D71" s="32"/>
    </row>
    <row r="72" spans="2:4" ht="15">
      <c r="B72" s="32"/>
      <c r="C72" s="32"/>
      <c r="D72" s="32"/>
    </row>
    <row r="73" spans="2:4" ht="15">
      <c r="B73" s="32"/>
      <c r="C73" s="32"/>
      <c r="D73" s="32"/>
    </row>
    <row r="74" spans="2:4" ht="15">
      <c r="B74" s="32"/>
      <c r="C74" s="32"/>
      <c r="D74" s="32"/>
    </row>
    <row r="75" spans="2:4" ht="15">
      <c r="B75" s="32"/>
      <c r="C75" s="32"/>
      <c r="D75" s="32"/>
    </row>
    <row r="76" spans="2:4" ht="15">
      <c r="B76" s="32"/>
      <c r="C76" s="32"/>
      <c r="D76" s="32"/>
    </row>
    <row r="77" spans="2:4" ht="15">
      <c r="B77" s="32"/>
      <c r="C77" s="32"/>
      <c r="D77" s="32"/>
    </row>
    <row r="78" spans="2:4" ht="15">
      <c r="B78" s="32"/>
      <c r="C78" s="32"/>
      <c r="D78" s="32"/>
    </row>
    <row r="79" spans="2:4" ht="15">
      <c r="B79" s="32"/>
      <c r="C79" s="32"/>
      <c r="D79" s="32"/>
    </row>
    <row r="80" spans="2:4" ht="15">
      <c r="B80" s="32"/>
      <c r="C80" s="32"/>
      <c r="D80" s="32"/>
    </row>
    <row r="81" spans="2:4" ht="15">
      <c r="B81" s="32"/>
      <c r="C81" s="32"/>
      <c r="D81" s="32"/>
    </row>
    <row r="82" spans="2:4" ht="15">
      <c r="B82" s="32"/>
      <c r="C82" s="32"/>
      <c r="D82" s="32"/>
    </row>
    <row r="83" spans="2:4" ht="15">
      <c r="B83" s="32"/>
      <c r="C83" s="32"/>
      <c r="D83" s="32"/>
    </row>
    <row r="84" spans="2:4" ht="15">
      <c r="B84" s="32"/>
      <c r="C84" s="32"/>
      <c r="D84" s="32"/>
    </row>
    <row r="85" spans="2:4" ht="15">
      <c r="B85" s="32"/>
      <c r="C85" s="32"/>
      <c r="D85" s="32"/>
    </row>
    <row r="86" spans="2:4" ht="15">
      <c r="B86" s="32"/>
      <c r="C86" s="32"/>
      <c r="D86" s="32"/>
    </row>
    <row r="87" spans="2:4" ht="15">
      <c r="B87" s="32"/>
      <c r="C87" s="32"/>
      <c r="D87" s="32"/>
    </row>
    <row r="88" spans="2:4" ht="15">
      <c r="B88" s="32"/>
      <c r="C88" s="32"/>
      <c r="D88" s="32"/>
    </row>
    <row r="89" spans="2:4" ht="15">
      <c r="B89" s="32"/>
      <c r="C89" s="32"/>
      <c r="D89" s="32"/>
    </row>
    <row r="90" spans="2:4" ht="15">
      <c r="B90" s="32"/>
      <c r="C90" s="32"/>
      <c r="D90" s="32"/>
    </row>
    <row r="91" spans="2:4" ht="15">
      <c r="B91" s="32"/>
      <c r="C91" s="32"/>
      <c r="D91" s="32"/>
    </row>
    <row r="92" spans="2:4" ht="15">
      <c r="B92" s="32"/>
      <c r="C92" s="32"/>
      <c r="D92" s="32"/>
    </row>
    <row r="93" spans="2:4" ht="15">
      <c r="B93" s="32"/>
      <c r="C93" s="32"/>
      <c r="D93" s="32"/>
    </row>
    <row r="94" spans="2:4" ht="15">
      <c r="B94" s="32"/>
      <c r="C94" s="32"/>
      <c r="D94" s="32"/>
    </row>
    <row r="95" spans="2:4" ht="15">
      <c r="B95" s="32"/>
      <c r="C95" s="32"/>
      <c r="D95" s="32"/>
    </row>
    <row r="96" spans="2:4" ht="15">
      <c r="B96" s="32"/>
      <c r="C96" s="32"/>
      <c r="D96" s="32"/>
    </row>
    <row r="97" spans="2:4" ht="15">
      <c r="B97" s="32"/>
      <c r="C97" s="32"/>
      <c r="D97" s="32"/>
    </row>
    <row r="98" spans="2:4" ht="15">
      <c r="B98" s="32"/>
      <c r="C98" s="32"/>
      <c r="D98" s="32"/>
    </row>
    <row r="99" spans="2:4" ht="15">
      <c r="B99" s="32"/>
      <c r="C99" s="32"/>
      <c r="D99" s="32"/>
    </row>
    <row r="100" spans="2:4" ht="15">
      <c r="B100" s="32"/>
      <c r="C100" s="32"/>
      <c r="D100" s="32"/>
    </row>
    <row r="101" spans="2:4" ht="15">
      <c r="B101" s="32"/>
      <c r="C101" s="32"/>
      <c r="D101" s="32"/>
    </row>
    <row r="102" spans="2:4" ht="15">
      <c r="B102" s="32"/>
      <c r="C102" s="32"/>
      <c r="D102" s="32"/>
    </row>
    <row r="103" spans="2:4" ht="15">
      <c r="B103" s="32"/>
      <c r="C103" s="32"/>
      <c r="D103" s="32"/>
    </row>
    <row r="104" spans="2:4" ht="15">
      <c r="B104" s="32"/>
      <c r="C104" s="32"/>
      <c r="D104" s="32"/>
    </row>
    <row r="105" spans="2:4" ht="15">
      <c r="B105" s="32"/>
      <c r="C105" s="32"/>
      <c r="D105" s="32"/>
    </row>
    <row r="106" spans="2:4" ht="15">
      <c r="B106" s="32"/>
      <c r="C106" s="32"/>
      <c r="D106" s="32"/>
    </row>
    <row r="107" spans="2:4" ht="15">
      <c r="B107" s="32"/>
      <c r="C107" s="32"/>
      <c r="D107" s="32"/>
    </row>
    <row r="108" spans="2:4" ht="15">
      <c r="B108" s="32"/>
      <c r="C108" s="32"/>
      <c r="D108" s="32"/>
    </row>
    <row r="109" spans="2:4" ht="15">
      <c r="B109" s="32"/>
      <c r="C109" s="32"/>
      <c r="D109" s="32"/>
    </row>
    <row r="110" spans="2:4" ht="15">
      <c r="B110" s="32"/>
      <c r="C110" s="32"/>
      <c r="D110" s="32"/>
    </row>
    <row r="111" spans="3:4" ht="15">
      <c r="C111" s="32"/>
      <c r="D111" s="32"/>
    </row>
  </sheetData>
  <sheetProtection/>
  <mergeCells count="29">
    <mergeCell ref="D9:F9"/>
    <mergeCell ref="D7:I7"/>
    <mergeCell ref="AZ9:BB9"/>
    <mergeCell ref="K9:M9"/>
    <mergeCell ref="N9:P9"/>
    <mergeCell ref="R9:T9"/>
    <mergeCell ref="U9:W9"/>
    <mergeCell ref="AN9:AP9"/>
    <mergeCell ref="AQ9:AS9"/>
    <mergeCell ref="AW9:AY9"/>
    <mergeCell ref="AD8:AI8"/>
    <mergeCell ref="J7:P7"/>
    <mergeCell ref="G9:I9"/>
    <mergeCell ref="X8:AC8"/>
    <mergeCell ref="R8:W8"/>
    <mergeCell ref="BC8:BH8"/>
    <mergeCell ref="AW8:BB8"/>
    <mergeCell ref="AQ8:AV8"/>
    <mergeCell ref="AK8:AP8"/>
    <mergeCell ref="B1:D1"/>
    <mergeCell ref="B5:D5"/>
    <mergeCell ref="Q7:AI7"/>
    <mergeCell ref="AT9:AV9"/>
    <mergeCell ref="AG9:AI9"/>
    <mergeCell ref="AK9:AM9"/>
    <mergeCell ref="X9:Z9"/>
    <mergeCell ref="AA9:AC9"/>
    <mergeCell ref="AJ7:BH7"/>
    <mergeCell ref="AD9:AF9"/>
  </mergeCells>
  <printOptions/>
  <pageMargins left="0.75" right="0.75" top="1" bottom="1" header="0.5" footer="0.5"/>
  <pageSetup fitToHeight="1" fitToWidth="1" horizontalDpi="600" verticalDpi="600" orientation="landscape" paperSize="9" scale="2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9999"/>
  </sheetPr>
  <dimension ref="B1:I13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34.28125" style="22" customWidth="1"/>
    <col min="3" max="3" width="25.57421875" style="22" customWidth="1"/>
    <col min="4" max="4" width="50.28125" style="22" customWidth="1"/>
    <col min="5" max="5" width="20.140625" style="22" customWidth="1"/>
    <col min="6" max="6" width="5.7109375" style="22" customWidth="1"/>
    <col min="7" max="9" width="19.8515625" style="22" customWidth="1"/>
    <col min="10" max="10" width="18.28125" style="22" customWidth="1"/>
    <col min="11" max="16384" width="9.140625" style="22" customWidth="1"/>
  </cols>
  <sheetData>
    <row r="1" spans="2:9" ht="20.25">
      <c r="B1" s="23" t="s">
        <v>286</v>
      </c>
      <c r="C1" s="21"/>
      <c r="D1" s="21"/>
      <c r="E1" s="21"/>
      <c r="F1" s="21"/>
      <c r="G1" s="21"/>
      <c r="H1" s="21"/>
      <c r="I1" s="21"/>
    </row>
    <row r="2" spans="2:3" ht="15">
      <c r="B2" s="69">
        <f>Tradingname</f>
        <v>0</v>
      </c>
      <c r="C2" s="70"/>
    </row>
    <row r="3" spans="2:5" ht="18" customHeight="1">
      <c r="B3" s="71" t="s">
        <v>289</v>
      </c>
      <c r="C3" s="72" t="str">
        <f>TEXT(Yearstart,"dd/mm/yyyy")&amp;" to "&amp;TEXT(Yearending,"dd/mm/yyyy")</f>
        <v>01/01/2018 to 30/06/2018</v>
      </c>
      <c r="D3" s="60"/>
      <c r="E3" s="60"/>
    </row>
    <row r="4" ht="20.25">
      <c r="B4" s="20"/>
    </row>
    <row r="5" ht="15.75">
      <c r="B5" s="34" t="s">
        <v>287</v>
      </c>
    </row>
    <row r="6" spans="2:9" ht="12.75">
      <c r="B6" s="24"/>
      <c r="C6" s="27"/>
      <c r="D6" s="27"/>
      <c r="E6" s="27"/>
      <c r="G6" s="35"/>
      <c r="H6" s="29"/>
      <c r="I6" s="29"/>
    </row>
    <row r="7" spans="2:5" ht="57" customHeight="1">
      <c r="B7" s="355" t="s">
        <v>162</v>
      </c>
      <c r="C7" s="356"/>
      <c r="D7" s="356"/>
      <c r="E7" s="357"/>
    </row>
    <row r="8" spans="2:5" ht="13.5" customHeight="1">
      <c r="B8" s="354"/>
      <c r="C8" s="354"/>
      <c r="D8" s="354"/>
      <c r="E8" s="354"/>
    </row>
    <row r="9" spans="2:5" ht="13.5" customHeight="1">
      <c r="B9" s="354"/>
      <c r="C9" s="354"/>
      <c r="D9" s="354"/>
      <c r="E9" s="354"/>
    </row>
    <row r="10" spans="2:5" ht="13.5" customHeight="1">
      <c r="B10" s="354"/>
      <c r="C10" s="354"/>
      <c r="D10" s="354"/>
      <c r="E10" s="354"/>
    </row>
    <row r="11" spans="2:5" ht="13.5" customHeight="1">
      <c r="B11" s="354"/>
      <c r="C11" s="354"/>
      <c r="D11" s="354"/>
      <c r="E11" s="354"/>
    </row>
    <row r="12" spans="2:5" ht="13.5" customHeight="1">
      <c r="B12" s="354"/>
      <c r="C12" s="354"/>
      <c r="D12" s="354"/>
      <c r="E12" s="354"/>
    </row>
    <row r="13" spans="2:5" ht="13.5" customHeight="1">
      <c r="B13" s="354"/>
      <c r="C13" s="354"/>
      <c r="D13" s="354"/>
      <c r="E13" s="354"/>
    </row>
  </sheetData>
  <sheetProtection/>
  <mergeCells count="7">
    <mergeCell ref="B13:E13"/>
    <mergeCell ref="B7:E7"/>
    <mergeCell ref="B8:E8"/>
    <mergeCell ref="B9:E9"/>
    <mergeCell ref="B10:E10"/>
    <mergeCell ref="B11:E11"/>
    <mergeCell ref="B12:E12"/>
  </mergeCells>
  <printOptions/>
  <pageMargins left="0.75" right="0.75" top="1" bottom="1" header="0.5" footer="0.5"/>
  <pageSetup horizontalDpi="600" verticalDpi="600" orientation="landscape" paperSize="9" scale="59" r:id="rId2"/>
  <colBreaks count="1" manualBreakCount="1">
    <brk id="6" max="22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D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1.7109375" style="22" customWidth="1"/>
    <col min="2" max="2" width="22.421875" style="22" customWidth="1"/>
    <col min="3" max="3" width="15.8515625" style="22" customWidth="1"/>
    <col min="4" max="4" width="84.28125" style="22" customWidth="1"/>
    <col min="5" max="16384" width="9.140625" style="22" customWidth="1"/>
  </cols>
  <sheetData>
    <row r="1" spans="2:4" ht="20.25">
      <c r="B1" s="23" t="s">
        <v>277</v>
      </c>
      <c r="C1" s="21"/>
      <c r="D1" s="21"/>
    </row>
    <row r="2" spans="2:3" ht="15">
      <c r="B2" s="69">
        <f>Tradingname</f>
        <v>0</v>
      </c>
      <c r="C2" s="70"/>
    </row>
    <row r="3" spans="2:4" ht="15.75" customHeight="1">
      <c r="B3" s="71" t="s">
        <v>223</v>
      </c>
      <c r="C3" s="72">
        <f>Yearending</f>
        <v>43281</v>
      </c>
      <c r="D3" s="60"/>
    </row>
    <row r="4" ht="20.25">
      <c r="B4" s="20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T55"/>
  <sheetViews>
    <sheetView tabSelected="1" zoomScale="80" zoomScaleNormal="80" zoomScalePageLayoutView="0" workbookViewId="0" topLeftCell="A1">
      <selection activeCell="P6" sqref="P6"/>
    </sheetView>
  </sheetViews>
  <sheetFormatPr defaultColWidth="9.140625" defaultRowHeight="12.75"/>
  <cols>
    <col min="1" max="1" width="6.140625" style="9" customWidth="1"/>
    <col min="2" max="2" width="5.7109375" style="9" customWidth="1"/>
    <col min="3" max="4" width="16.7109375" style="9" customWidth="1"/>
    <col min="5" max="5" width="15.00390625" style="9" customWidth="1"/>
    <col min="6" max="6" width="5.7109375" style="9" customWidth="1"/>
    <col min="7" max="8" width="16.7109375" style="9" customWidth="1"/>
    <col min="9" max="9" width="13.28125" style="9" customWidth="1"/>
    <col min="10" max="10" width="3.57421875" style="9" customWidth="1"/>
    <col min="11" max="11" width="3.28125" style="9" customWidth="1"/>
    <col min="12" max="12" width="3.7109375" style="9" customWidth="1"/>
    <col min="13" max="18" width="10.7109375" style="9" customWidth="1"/>
    <col min="19" max="19" width="4.00390625" style="9" customWidth="1"/>
    <col min="20" max="16384" width="9.140625" style="9" customWidth="1"/>
  </cols>
  <sheetData>
    <row r="1" ht="23.25" customHeight="1" thickBot="1">
      <c r="A1" s="9" t="s">
        <v>18</v>
      </c>
    </row>
    <row r="2" spans="2:20" ht="15" customHeight="1">
      <c r="B2" s="104"/>
      <c r="C2" s="96"/>
      <c r="D2" s="96"/>
      <c r="E2" s="96"/>
      <c r="F2" s="96"/>
      <c r="G2" s="96"/>
      <c r="H2" s="96"/>
      <c r="I2" s="96"/>
      <c r="J2" s="96"/>
      <c r="K2" s="97"/>
      <c r="L2" s="10"/>
      <c r="M2" s="10"/>
      <c r="N2" s="10"/>
      <c r="O2" s="10"/>
      <c r="P2" s="10"/>
      <c r="Q2" s="10"/>
      <c r="R2" s="10"/>
      <c r="S2" s="10"/>
      <c r="T2" s="11"/>
    </row>
    <row r="3" spans="2:20" ht="21" customHeight="1">
      <c r="B3" s="105"/>
      <c r="C3" s="98"/>
      <c r="D3" s="99"/>
      <c r="E3" s="98"/>
      <c r="F3" s="99" t="s">
        <v>19</v>
      </c>
      <c r="G3" s="98"/>
      <c r="H3" s="99"/>
      <c r="I3" s="98"/>
      <c r="J3" s="98"/>
      <c r="K3" s="100"/>
      <c r="L3" s="12"/>
      <c r="M3" s="12"/>
      <c r="N3" s="12"/>
      <c r="O3" s="12"/>
      <c r="P3" s="12"/>
      <c r="Q3" s="12"/>
      <c r="R3" s="12"/>
      <c r="S3" s="13"/>
      <c r="T3" s="11"/>
    </row>
    <row r="4" spans="2:20" ht="15" customHeight="1" thickBot="1">
      <c r="B4" s="105"/>
      <c r="C4" s="101"/>
      <c r="D4" s="102"/>
      <c r="E4" s="101"/>
      <c r="F4" s="101"/>
      <c r="G4" s="101"/>
      <c r="H4" s="103"/>
      <c r="I4" s="101"/>
      <c r="J4" s="101"/>
      <c r="K4" s="100"/>
      <c r="L4" s="14"/>
      <c r="M4" s="14"/>
      <c r="N4" s="14"/>
      <c r="O4" s="14"/>
      <c r="P4" s="14"/>
      <c r="Q4" s="14"/>
      <c r="R4" s="14"/>
      <c r="S4" s="10"/>
      <c r="T4" s="11"/>
    </row>
    <row r="5" spans="2:20" s="15" customFormat="1" ht="15" customHeight="1">
      <c r="B5" s="106"/>
      <c r="C5" s="107"/>
      <c r="D5" s="107"/>
      <c r="E5" s="107"/>
      <c r="F5" s="107"/>
      <c r="G5" s="107"/>
      <c r="H5" s="107"/>
      <c r="I5" s="107"/>
      <c r="J5" s="107"/>
      <c r="K5" s="108"/>
      <c r="L5" s="16"/>
      <c r="M5" s="14"/>
      <c r="N5" s="14"/>
      <c r="O5" s="14"/>
      <c r="P5" s="14"/>
      <c r="Q5" s="14"/>
      <c r="R5" s="14"/>
      <c r="S5" s="12"/>
      <c r="T5" s="17"/>
    </row>
    <row r="6" spans="2:20" s="66" customFormat="1" ht="15" customHeight="1">
      <c r="B6" s="109"/>
      <c r="C6" s="110"/>
      <c r="D6" s="110"/>
      <c r="E6" s="110"/>
      <c r="F6" s="110"/>
      <c r="G6" s="110"/>
      <c r="H6" s="110"/>
      <c r="I6" s="110"/>
      <c r="J6" s="110"/>
      <c r="K6" s="111"/>
      <c r="L6" s="16"/>
      <c r="M6" s="14"/>
      <c r="N6" s="14"/>
      <c r="O6" s="14"/>
      <c r="P6" s="14"/>
      <c r="Q6" s="14"/>
      <c r="R6" s="14"/>
      <c r="S6" s="12"/>
      <c r="T6" s="14"/>
    </row>
    <row r="7" spans="2:20" s="66" customFormat="1" ht="15" customHeight="1">
      <c r="B7" s="109"/>
      <c r="C7" s="110"/>
      <c r="D7" s="110"/>
      <c r="E7" s="110"/>
      <c r="F7" s="110"/>
      <c r="G7" s="110"/>
      <c r="H7" s="110"/>
      <c r="I7" s="110"/>
      <c r="J7" s="110"/>
      <c r="K7" s="111"/>
      <c r="L7" s="16"/>
      <c r="M7" s="14"/>
      <c r="N7" s="14"/>
      <c r="O7" s="14"/>
      <c r="P7" s="14"/>
      <c r="Q7" s="14"/>
      <c r="R7" s="14"/>
      <c r="S7" s="12"/>
      <c r="T7" s="14"/>
    </row>
    <row r="8" spans="2:20" s="66" customFormat="1" ht="15" customHeight="1">
      <c r="B8" s="109"/>
      <c r="C8" s="110"/>
      <c r="D8" s="110"/>
      <c r="E8" s="110"/>
      <c r="F8" s="110"/>
      <c r="G8" s="110"/>
      <c r="H8" s="110"/>
      <c r="I8" s="110"/>
      <c r="J8" s="110"/>
      <c r="K8" s="111"/>
      <c r="L8" s="16"/>
      <c r="M8" s="14"/>
      <c r="N8" s="14"/>
      <c r="O8" s="14"/>
      <c r="P8" s="14"/>
      <c r="Q8" s="14"/>
      <c r="R8" s="14"/>
      <c r="S8" s="12"/>
      <c r="T8" s="14"/>
    </row>
    <row r="9" spans="2:20" s="66" customFormat="1" ht="15" customHeight="1">
      <c r="B9" s="109"/>
      <c r="C9" s="110"/>
      <c r="D9" s="110"/>
      <c r="E9" s="110"/>
      <c r="F9" s="110"/>
      <c r="G9" s="110"/>
      <c r="H9" s="110"/>
      <c r="I9" s="110"/>
      <c r="J9" s="110"/>
      <c r="K9" s="111"/>
      <c r="L9" s="16"/>
      <c r="M9" s="14"/>
      <c r="N9" s="14"/>
      <c r="O9" s="14"/>
      <c r="P9" s="14"/>
      <c r="Q9" s="14"/>
      <c r="R9" s="14"/>
      <c r="S9" s="12"/>
      <c r="T9" s="14"/>
    </row>
    <row r="10" spans="2:20" s="66" customFormat="1" ht="15" customHeight="1">
      <c r="B10" s="109"/>
      <c r="C10" s="110"/>
      <c r="D10" s="110"/>
      <c r="E10" s="110"/>
      <c r="F10" s="110"/>
      <c r="G10" s="110"/>
      <c r="H10" s="110"/>
      <c r="I10" s="110"/>
      <c r="J10" s="110"/>
      <c r="K10" s="111"/>
      <c r="L10" s="16"/>
      <c r="M10" s="14"/>
      <c r="N10" s="14"/>
      <c r="O10" s="14"/>
      <c r="P10" s="14"/>
      <c r="Q10" s="14"/>
      <c r="R10" s="14"/>
      <c r="S10" s="12"/>
      <c r="T10" s="14"/>
    </row>
    <row r="11" spans="2:20" s="66" customFormat="1" ht="15" customHeight="1">
      <c r="B11" s="109"/>
      <c r="C11" s="110"/>
      <c r="D11" s="110"/>
      <c r="E11" s="110"/>
      <c r="F11" s="110"/>
      <c r="G11" s="110"/>
      <c r="H11" s="110"/>
      <c r="I11" s="110"/>
      <c r="J11" s="110"/>
      <c r="K11" s="111"/>
      <c r="L11" s="16"/>
      <c r="M11" s="14"/>
      <c r="N11" s="14"/>
      <c r="O11" s="14"/>
      <c r="P11" s="14"/>
      <c r="Q11" s="14"/>
      <c r="R11" s="14"/>
      <c r="S11" s="12"/>
      <c r="T11" s="14"/>
    </row>
    <row r="12" spans="2:20" s="66" customFormat="1" ht="15" customHeight="1">
      <c r="B12" s="109"/>
      <c r="C12" s="110"/>
      <c r="D12" s="110"/>
      <c r="E12" s="110"/>
      <c r="F12" s="110"/>
      <c r="G12" s="110"/>
      <c r="H12" s="110"/>
      <c r="I12" s="110"/>
      <c r="J12" s="110"/>
      <c r="K12" s="111"/>
      <c r="L12" s="16"/>
      <c r="M12" s="14"/>
      <c r="N12" s="14"/>
      <c r="O12" s="14"/>
      <c r="P12" s="14"/>
      <c r="Q12" s="14"/>
      <c r="R12" s="14"/>
      <c r="S12" s="12"/>
      <c r="T12" s="14"/>
    </row>
    <row r="13" spans="2:20" s="66" customFormat="1" ht="15" customHeight="1">
      <c r="B13" s="109"/>
      <c r="C13" s="110"/>
      <c r="D13" s="110"/>
      <c r="E13" s="110"/>
      <c r="F13" s="110"/>
      <c r="G13" s="110"/>
      <c r="H13" s="110"/>
      <c r="I13" s="110"/>
      <c r="J13" s="110"/>
      <c r="K13" s="111"/>
      <c r="L13" s="16"/>
      <c r="M13" s="14"/>
      <c r="N13" s="14"/>
      <c r="O13" s="14"/>
      <c r="P13" s="14"/>
      <c r="Q13" s="14"/>
      <c r="R13" s="14"/>
      <c r="S13" s="12"/>
      <c r="T13" s="14"/>
    </row>
    <row r="14" spans="2:20" s="66" customFormat="1" ht="15" customHeight="1">
      <c r="B14" s="109"/>
      <c r="C14" s="306"/>
      <c r="D14" s="306"/>
      <c r="E14" s="306"/>
      <c r="F14" s="110"/>
      <c r="G14" s="110"/>
      <c r="H14" s="110"/>
      <c r="I14" s="110"/>
      <c r="J14" s="110"/>
      <c r="K14" s="111"/>
      <c r="L14" s="16"/>
      <c r="M14" s="14"/>
      <c r="N14" s="14"/>
      <c r="O14" s="14"/>
      <c r="P14" s="14"/>
      <c r="Q14" s="14"/>
      <c r="R14" s="14"/>
      <c r="S14" s="12"/>
      <c r="T14" s="14"/>
    </row>
    <row r="15" spans="2:20" s="66" customFormat="1" ht="15" customHeight="1">
      <c r="B15" s="109"/>
      <c r="C15" s="110"/>
      <c r="D15" s="110"/>
      <c r="E15" s="110"/>
      <c r="F15" s="110"/>
      <c r="G15" s="110"/>
      <c r="H15" s="110"/>
      <c r="I15" s="110"/>
      <c r="J15" s="110"/>
      <c r="K15" s="111"/>
      <c r="L15" s="16"/>
      <c r="M15" s="67"/>
      <c r="N15" s="14"/>
      <c r="O15" s="14"/>
      <c r="P15" s="14"/>
      <c r="Q15" s="14"/>
      <c r="R15" s="14"/>
      <c r="S15" s="12"/>
      <c r="T15" s="14"/>
    </row>
    <row r="16" spans="2:20" s="66" customFormat="1" ht="15" customHeight="1">
      <c r="B16" s="109"/>
      <c r="C16" s="110"/>
      <c r="D16" s="110"/>
      <c r="E16" s="110"/>
      <c r="F16" s="110"/>
      <c r="G16" s="110"/>
      <c r="H16" s="110"/>
      <c r="I16" s="110"/>
      <c r="J16" s="110"/>
      <c r="K16" s="111"/>
      <c r="L16" s="16"/>
      <c r="M16" s="14"/>
      <c r="N16" s="14"/>
      <c r="O16" s="14"/>
      <c r="P16" s="14"/>
      <c r="Q16" s="14"/>
      <c r="R16" s="14"/>
      <c r="S16" s="12"/>
      <c r="T16" s="14"/>
    </row>
    <row r="17" spans="2:20" s="66" customFormat="1" ht="15" customHeight="1">
      <c r="B17" s="109"/>
      <c r="C17" s="110"/>
      <c r="D17" s="110"/>
      <c r="E17" s="110"/>
      <c r="F17" s="110"/>
      <c r="G17" s="110"/>
      <c r="H17" s="110"/>
      <c r="I17" s="110"/>
      <c r="J17" s="110"/>
      <c r="K17" s="111"/>
      <c r="L17" s="16"/>
      <c r="M17" s="14"/>
      <c r="N17" s="14"/>
      <c r="O17" s="14"/>
      <c r="P17" s="14"/>
      <c r="Q17" s="14"/>
      <c r="R17" s="14"/>
      <c r="S17" s="12"/>
      <c r="T17" s="14"/>
    </row>
    <row r="18" spans="2:20" s="66" customFormat="1" ht="15" customHeight="1">
      <c r="B18" s="109"/>
      <c r="C18" s="110"/>
      <c r="D18" s="110"/>
      <c r="E18" s="110"/>
      <c r="F18" s="110"/>
      <c r="G18" s="110"/>
      <c r="H18" s="110"/>
      <c r="I18" s="110"/>
      <c r="J18" s="110"/>
      <c r="K18" s="111"/>
      <c r="L18" s="16"/>
      <c r="M18" s="14"/>
      <c r="N18" s="14"/>
      <c r="O18" s="14"/>
      <c r="P18" s="14"/>
      <c r="Q18" s="14"/>
      <c r="R18" s="14"/>
      <c r="S18" s="12"/>
      <c r="T18" s="14"/>
    </row>
    <row r="19" spans="2:20" s="66" customFormat="1" ht="15" customHeight="1">
      <c r="B19" s="109"/>
      <c r="C19" s="110"/>
      <c r="D19" s="110"/>
      <c r="E19" s="110"/>
      <c r="F19" s="110"/>
      <c r="G19" s="110"/>
      <c r="H19" s="110"/>
      <c r="I19" s="110"/>
      <c r="J19" s="110"/>
      <c r="K19" s="111"/>
      <c r="L19" s="16"/>
      <c r="M19" s="14"/>
      <c r="N19" s="14"/>
      <c r="O19" s="14"/>
      <c r="P19" s="14"/>
      <c r="Q19" s="14"/>
      <c r="R19" s="14"/>
      <c r="S19" s="12"/>
      <c r="T19" s="14"/>
    </row>
    <row r="20" spans="2:20" s="66" customFormat="1" ht="15" customHeight="1">
      <c r="B20" s="109"/>
      <c r="C20" s="110"/>
      <c r="D20" s="110"/>
      <c r="E20" s="110"/>
      <c r="F20" s="110"/>
      <c r="G20" s="110"/>
      <c r="H20" s="110"/>
      <c r="I20" s="110"/>
      <c r="J20" s="110"/>
      <c r="K20" s="111"/>
      <c r="L20" s="16"/>
      <c r="M20" s="14"/>
      <c r="N20" s="14"/>
      <c r="O20" s="14"/>
      <c r="P20" s="14"/>
      <c r="Q20" s="14"/>
      <c r="R20" s="14"/>
      <c r="S20" s="12"/>
      <c r="T20" s="14"/>
    </row>
    <row r="21" spans="2:20" s="66" customFormat="1" ht="15.75" customHeight="1">
      <c r="B21" s="109"/>
      <c r="C21" s="110"/>
      <c r="D21" s="110"/>
      <c r="E21" s="110"/>
      <c r="F21" s="110"/>
      <c r="G21" s="110"/>
      <c r="H21" s="110"/>
      <c r="I21" s="110"/>
      <c r="J21" s="110"/>
      <c r="K21" s="111"/>
      <c r="L21" s="16"/>
      <c r="M21" s="14"/>
      <c r="N21" s="14"/>
      <c r="O21" s="14"/>
      <c r="P21" s="14"/>
      <c r="Q21" s="14"/>
      <c r="R21" s="14"/>
      <c r="S21" s="12"/>
      <c r="T21" s="14"/>
    </row>
    <row r="22" spans="2:20" s="66" customFormat="1" ht="15.75" customHeight="1">
      <c r="B22" s="109"/>
      <c r="C22" s="110"/>
      <c r="D22" s="110"/>
      <c r="E22" s="110"/>
      <c r="F22" s="110"/>
      <c r="G22" s="110"/>
      <c r="H22" s="110"/>
      <c r="I22" s="110"/>
      <c r="J22" s="110"/>
      <c r="K22" s="111"/>
      <c r="L22" s="16"/>
      <c r="M22" s="14"/>
      <c r="N22" s="14"/>
      <c r="O22" s="14"/>
      <c r="P22" s="14"/>
      <c r="Q22" s="14"/>
      <c r="R22" s="14"/>
      <c r="S22" s="12"/>
      <c r="T22" s="14"/>
    </row>
    <row r="23" spans="2:20" s="66" customFormat="1" ht="15" customHeight="1">
      <c r="B23" s="109"/>
      <c r="C23" s="110"/>
      <c r="D23" s="110"/>
      <c r="E23" s="110"/>
      <c r="F23" s="110"/>
      <c r="G23" s="110"/>
      <c r="H23" s="110"/>
      <c r="I23" s="110"/>
      <c r="J23" s="110"/>
      <c r="K23" s="111"/>
      <c r="L23" s="16"/>
      <c r="M23" s="14"/>
      <c r="N23" s="14"/>
      <c r="O23" s="14"/>
      <c r="P23" s="14"/>
      <c r="Q23" s="14"/>
      <c r="R23" s="14"/>
      <c r="S23" s="12"/>
      <c r="T23" s="14"/>
    </row>
    <row r="24" spans="2:20" s="66" customFormat="1" ht="15" customHeight="1">
      <c r="B24" s="109"/>
      <c r="C24" s="110"/>
      <c r="D24" s="110"/>
      <c r="E24" s="110"/>
      <c r="F24" s="110"/>
      <c r="G24" s="110"/>
      <c r="H24" s="110"/>
      <c r="I24" s="110"/>
      <c r="J24" s="110"/>
      <c r="K24" s="111"/>
      <c r="L24" s="16"/>
      <c r="M24" s="14"/>
      <c r="N24" s="14"/>
      <c r="O24" s="14"/>
      <c r="P24" s="14"/>
      <c r="Q24" s="14"/>
      <c r="R24" s="14"/>
      <c r="S24" s="12"/>
      <c r="T24" s="14"/>
    </row>
    <row r="25" spans="2:20" s="66" customFormat="1" ht="15" customHeight="1">
      <c r="B25" s="109"/>
      <c r="C25" s="110"/>
      <c r="D25" s="110"/>
      <c r="E25" s="110"/>
      <c r="F25" s="110"/>
      <c r="G25" s="110"/>
      <c r="H25" s="110"/>
      <c r="I25" s="110"/>
      <c r="J25" s="110"/>
      <c r="K25" s="111"/>
      <c r="L25" s="16"/>
      <c r="M25" s="14"/>
      <c r="N25" s="14"/>
      <c r="O25" s="14"/>
      <c r="P25" s="14"/>
      <c r="Q25" s="14"/>
      <c r="R25" s="14"/>
      <c r="S25" s="12"/>
      <c r="T25" s="14"/>
    </row>
    <row r="26" spans="2:20" s="66" customFormat="1" ht="15" customHeight="1">
      <c r="B26" s="109"/>
      <c r="C26" s="110"/>
      <c r="D26" s="112"/>
      <c r="E26" s="110"/>
      <c r="F26" s="110"/>
      <c r="G26" s="110"/>
      <c r="H26" s="110"/>
      <c r="I26" s="110"/>
      <c r="J26" s="110"/>
      <c r="K26" s="111"/>
      <c r="L26" s="16"/>
      <c r="M26" s="14"/>
      <c r="N26" s="14"/>
      <c r="O26" s="14"/>
      <c r="P26" s="14"/>
      <c r="Q26" s="14"/>
      <c r="R26" s="14"/>
      <c r="S26" s="12"/>
      <c r="T26" s="14"/>
    </row>
    <row r="27" spans="1:20" s="66" customFormat="1" ht="15" customHeight="1">
      <c r="A27" s="14"/>
      <c r="B27" s="109"/>
      <c r="C27" s="112"/>
      <c r="D27" s="112"/>
      <c r="E27" s="110"/>
      <c r="F27" s="110"/>
      <c r="G27" s="110"/>
      <c r="H27" s="110"/>
      <c r="I27" s="110"/>
      <c r="J27" s="110"/>
      <c r="K27" s="111"/>
      <c r="L27" s="16"/>
      <c r="M27" s="14"/>
      <c r="N27" s="14"/>
      <c r="O27" s="14"/>
      <c r="P27" s="14"/>
      <c r="Q27" s="14"/>
      <c r="R27" s="14"/>
      <c r="S27" s="12"/>
      <c r="T27" s="14"/>
    </row>
    <row r="28" spans="1:20" s="66" customFormat="1" ht="15" customHeight="1">
      <c r="A28" s="14"/>
      <c r="B28" s="109"/>
      <c r="C28" s="112"/>
      <c r="D28" s="112"/>
      <c r="E28" s="110"/>
      <c r="F28" s="110"/>
      <c r="G28" s="110"/>
      <c r="H28" s="110"/>
      <c r="I28" s="110"/>
      <c r="J28" s="110"/>
      <c r="K28" s="111"/>
      <c r="L28" s="16"/>
      <c r="M28" s="14"/>
      <c r="N28" s="14"/>
      <c r="O28" s="14"/>
      <c r="P28" s="14"/>
      <c r="Q28" s="14"/>
      <c r="R28" s="14"/>
      <c r="S28" s="12"/>
      <c r="T28" s="14"/>
    </row>
    <row r="29" spans="1:20" s="66" customFormat="1" ht="15" customHeight="1">
      <c r="A29" s="14"/>
      <c r="B29" s="109"/>
      <c r="C29" s="112"/>
      <c r="D29" s="112"/>
      <c r="E29" s="110"/>
      <c r="F29" s="110"/>
      <c r="G29" s="110"/>
      <c r="H29" s="110"/>
      <c r="I29" s="110"/>
      <c r="J29" s="110"/>
      <c r="K29" s="111"/>
      <c r="L29" s="16"/>
      <c r="M29" s="14"/>
      <c r="N29" s="14"/>
      <c r="O29" s="14"/>
      <c r="P29" s="14"/>
      <c r="Q29" s="14"/>
      <c r="R29" s="14"/>
      <c r="S29" s="12"/>
      <c r="T29" s="14"/>
    </row>
    <row r="30" spans="1:20" s="66" customFormat="1" ht="15" customHeight="1">
      <c r="A30" s="14"/>
      <c r="B30" s="109"/>
      <c r="C30" s="110"/>
      <c r="D30" s="110"/>
      <c r="E30" s="110"/>
      <c r="F30" s="110"/>
      <c r="G30" s="110"/>
      <c r="H30" s="110"/>
      <c r="I30" s="110"/>
      <c r="J30" s="110"/>
      <c r="K30" s="111"/>
      <c r="L30" s="16"/>
      <c r="M30" s="14"/>
      <c r="N30" s="14"/>
      <c r="O30" s="14"/>
      <c r="P30" s="14"/>
      <c r="Q30" s="14"/>
      <c r="R30" s="14"/>
      <c r="S30" s="12"/>
      <c r="T30" s="14"/>
    </row>
    <row r="31" spans="1:20" s="66" customFormat="1" ht="15" customHeight="1">
      <c r="A31" s="14"/>
      <c r="B31" s="109"/>
      <c r="C31" s="110"/>
      <c r="D31" s="110"/>
      <c r="E31" s="110"/>
      <c r="F31" s="110"/>
      <c r="G31" s="110"/>
      <c r="H31" s="110"/>
      <c r="I31" s="110"/>
      <c r="J31" s="113"/>
      <c r="K31" s="111"/>
      <c r="L31" s="18"/>
      <c r="M31" s="12"/>
      <c r="N31" s="12"/>
      <c r="O31" s="12"/>
      <c r="P31" s="12"/>
      <c r="Q31" s="12"/>
      <c r="R31" s="12"/>
      <c r="S31" s="12"/>
      <c r="T31" s="14"/>
    </row>
    <row r="32" spans="1:20" s="66" customFormat="1" ht="15" customHeight="1">
      <c r="A32" s="14"/>
      <c r="B32" s="109"/>
      <c r="C32" s="110"/>
      <c r="D32" s="110"/>
      <c r="E32" s="110"/>
      <c r="F32" s="110"/>
      <c r="G32" s="110"/>
      <c r="H32" s="110"/>
      <c r="I32" s="110"/>
      <c r="J32" s="113"/>
      <c r="K32" s="111"/>
      <c r="L32" s="18"/>
      <c r="M32" s="12"/>
      <c r="N32" s="12"/>
      <c r="O32" s="12"/>
      <c r="P32" s="12"/>
      <c r="Q32" s="12"/>
      <c r="R32" s="12"/>
      <c r="S32" s="12"/>
      <c r="T32" s="14"/>
    </row>
    <row r="33" spans="1:20" s="66" customFormat="1" ht="15" customHeight="1">
      <c r="A33" s="14"/>
      <c r="B33" s="109"/>
      <c r="C33" s="110"/>
      <c r="D33" s="110"/>
      <c r="E33" s="110"/>
      <c r="F33" s="110"/>
      <c r="G33" s="110"/>
      <c r="H33" s="110"/>
      <c r="I33" s="110"/>
      <c r="J33" s="113"/>
      <c r="K33" s="111"/>
      <c r="L33" s="18"/>
      <c r="M33" s="12"/>
      <c r="N33" s="12"/>
      <c r="O33" s="12"/>
      <c r="P33" s="12"/>
      <c r="Q33" s="12"/>
      <c r="R33" s="12"/>
      <c r="S33" s="12"/>
      <c r="T33" s="14"/>
    </row>
    <row r="34" spans="1:20" s="66" customFormat="1" ht="15" customHeight="1">
      <c r="A34" s="14"/>
      <c r="B34" s="109"/>
      <c r="C34" s="110"/>
      <c r="D34" s="110"/>
      <c r="E34" s="110"/>
      <c r="F34" s="110"/>
      <c r="G34" s="110"/>
      <c r="H34" s="110"/>
      <c r="I34" s="110"/>
      <c r="J34" s="113"/>
      <c r="K34" s="111"/>
      <c r="L34" s="18"/>
      <c r="M34" s="12"/>
      <c r="N34" s="12"/>
      <c r="O34" s="12"/>
      <c r="P34" s="12"/>
      <c r="Q34" s="12"/>
      <c r="R34" s="12"/>
      <c r="S34" s="12"/>
      <c r="T34" s="14"/>
    </row>
    <row r="35" spans="1:20" s="66" customFormat="1" ht="15" customHeight="1">
      <c r="A35" s="14"/>
      <c r="B35" s="109"/>
      <c r="C35" s="110"/>
      <c r="D35" s="110"/>
      <c r="E35" s="110"/>
      <c r="F35" s="113"/>
      <c r="G35" s="110"/>
      <c r="H35" s="110"/>
      <c r="I35" s="110"/>
      <c r="J35" s="113"/>
      <c r="K35" s="111"/>
      <c r="L35" s="18"/>
      <c r="M35" s="12"/>
      <c r="N35" s="12"/>
      <c r="O35" s="12"/>
      <c r="P35" s="12"/>
      <c r="Q35" s="12"/>
      <c r="R35" s="12"/>
      <c r="S35" s="12"/>
      <c r="T35" s="14"/>
    </row>
    <row r="36" spans="1:20" s="66" customFormat="1" ht="15" customHeight="1">
      <c r="A36" s="14"/>
      <c r="B36" s="109"/>
      <c r="C36" s="110"/>
      <c r="D36" s="110"/>
      <c r="E36" s="110"/>
      <c r="F36" s="113"/>
      <c r="G36" s="110"/>
      <c r="H36" s="114"/>
      <c r="I36" s="114"/>
      <c r="J36" s="113"/>
      <c r="K36" s="111"/>
      <c r="L36" s="18"/>
      <c r="M36" s="12"/>
      <c r="N36" s="12"/>
      <c r="O36" s="12"/>
      <c r="P36" s="12"/>
      <c r="Q36" s="12"/>
      <c r="R36" s="12"/>
      <c r="S36" s="12"/>
      <c r="T36" s="14"/>
    </row>
    <row r="37" spans="1:20" s="66" customFormat="1" ht="15" customHeight="1">
      <c r="A37" s="14"/>
      <c r="B37" s="109"/>
      <c r="C37" s="110"/>
      <c r="D37" s="110"/>
      <c r="E37" s="110"/>
      <c r="F37" s="113"/>
      <c r="G37" s="110"/>
      <c r="H37" s="110"/>
      <c r="I37" s="110"/>
      <c r="J37" s="113"/>
      <c r="K37" s="111"/>
      <c r="L37" s="18"/>
      <c r="M37" s="12"/>
      <c r="N37" s="12"/>
      <c r="O37" s="12"/>
      <c r="P37" s="12"/>
      <c r="Q37" s="12"/>
      <c r="R37" s="12"/>
      <c r="S37" s="12"/>
      <c r="T37" s="14"/>
    </row>
    <row r="38" spans="1:20" s="66" customFormat="1" ht="15" customHeight="1">
      <c r="A38" s="14"/>
      <c r="B38" s="109"/>
      <c r="C38" s="110"/>
      <c r="D38" s="110"/>
      <c r="E38" s="110"/>
      <c r="F38" s="113"/>
      <c r="G38" s="110"/>
      <c r="H38" s="110"/>
      <c r="I38" s="110"/>
      <c r="J38" s="113"/>
      <c r="K38" s="111"/>
      <c r="L38" s="18"/>
      <c r="M38" s="12"/>
      <c r="N38" s="12"/>
      <c r="O38" s="12"/>
      <c r="P38" s="12"/>
      <c r="Q38" s="12"/>
      <c r="R38" s="12"/>
      <c r="S38" s="12"/>
      <c r="T38" s="14"/>
    </row>
    <row r="39" spans="1:20" s="66" customFormat="1" ht="15" customHeight="1">
      <c r="A39" s="14"/>
      <c r="B39" s="109"/>
      <c r="C39" s="110"/>
      <c r="D39" s="110"/>
      <c r="E39" s="110"/>
      <c r="F39" s="113"/>
      <c r="G39" s="110"/>
      <c r="H39" s="110"/>
      <c r="I39" s="110"/>
      <c r="J39" s="113"/>
      <c r="K39" s="111"/>
      <c r="L39" s="18"/>
      <c r="M39" s="12"/>
      <c r="N39" s="12"/>
      <c r="O39" s="12"/>
      <c r="P39" s="12"/>
      <c r="Q39" s="12"/>
      <c r="R39" s="12"/>
      <c r="S39" s="12"/>
      <c r="T39" s="14"/>
    </row>
    <row r="40" spans="1:20" s="66" customFormat="1" ht="15" customHeight="1">
      <c r="A40" s="14"/>
      <c r="B40" s="109"/>
      <c r="C40" s="110"/>
      <c r="D40" s="110"/>
      <c r="E40" s="110"/>
      <c r="F40" s="113"/>
      <c r="G40" s="110"/>
      <c r="H40" s="110"/>
      <c r="I40" s="110"/>
      <c r="J40" s="113"/>
      <c r="K40" s="111"/>
      <c r="L40" s="18"/>
      <c r="M40" s="12"/>
      <c r="N40" s="12"/>
      <c r="O40" s="12"/>
      <c r="P40" s="12"/>
      <c r="Q40" s="12"/>
      <c r="R40" s="12"/>
      <c r="S40" s="12"/>
      <c r="T40" s="14"/>
    </row>
    <row r="41" spans="1:20" s="66" customFormat="1" ht="15" customHeight="1">
      <c r="A41" s="14"/>
      <c r="B41" s="109"/>
      <c r="C41" s="110"/>
      <c r="D41" s="110"/>
      <c r="E41" s="110"/>
      <c r="F41" s="113"/>
      <c r="G41" s="110"/>
      <c r="H41" s="110"/>
      <c r="I41" s="110"/>
      <c r="J41" s="113"/>
      <c r="K41" s="111"/>
      <c r="L41" s="18"/>
      <c r="M41" s="12"/>
      <c r="N41" s="12"/>
      <c r="O41" s="12"/>
      <c r="P41" s="12"/>
      <c r="Q41" s="12"/>
      <c r="R41" s="12"/>
      <c r="S41" s="12"/>
      <c r="T41" s="14"/>
    </row>
    <row r="42" spans="1:20" s="66" customFormat="1" ht="15" customHeight="1">
      <c r="A42" s="14"/>
      <c r="B42" s="109"/>
      <c r="C42" s="110"/>
      <c r="D42" s="110"/>
      <c r="E42" s="110"/>
      <c r="F42" s="113"/>
      <c r="G42" s="110"/>
      <c r="H42" s="110"/>
      <c r="I42" s="110"/>
      <c r="J42" s="113"/>
      <c r="K42" s="111"/>
      <c r="L42" s="18"/>
      <c r="M42" s="12"/>
      <c r="N42" s="12"/>
      <c r="O42" s="12"/>
      <c r="P42" s="12"/>
      <c r="Q42" s="12"/>
      <c r="R42" s="12"/>
      <c r="S42" s="12"/>
      <c r="T42" s="14"/>
    </row>
    <row r="43" spans="1:20" s="66" customFormat="1" ht="15" customHeight="1">
      <c r="A43" s="14"/>
      <c r="B43" s="109"/>
      <c r="C43" s="110"/>
      <c r="D43" s="110"/>
      <c r="E43" s="110"/>
      <c r="F43" s="113"/>
      <c r="G43" s="110"/>
      <c r="H43" s="110"/>
      <c r="I43" s="110"/>
      <c r="J43" s="113"/>
      <c r="K43" s="111"/>
      <c r="L43" s="18"/>
      <c r="M43" s="12"/>
      <c r="N43" s="12"/>
      <c r="O43" s="12"/>
      <c r="P43" s="12"/>
      <c r="Q43" s="12"/>
      <c r="R43" s="12"/>
      <c r="S43" s="12"/>
      <c r="T43" s="14"/>
    </row>
    <row r="44" spans="1:20" s="66" customFormat="1" ht="15" customHeight="1">
      <c r="A44" s="14"/>
      <c r="B44" s="109"/>
      <c r="C44" s="110"/>
      <c r="D44" s="110"/>
      <c r="E44" s="110"/>
      <c r="F44" s="113"/>
      <c r="G44" s="110"/>
      <c r="H44" s="110"/>
      <c r="I44" s="110"/>
      <c r="J44" s="113"/>
      <c r="K44" s="111"/>
      <c r="L44" s="18"/>
      <c r="M44" s="12"/>
      <c r="N44" s="12"/>
      <c r="O44" s="12"/>
      <c r="P44" s="12"/>
      <c r="Q44" s="12"/>
      <c r="R44" s="12"/>
      <c r="S44" s="12"/>
      <c r="T44" s="14"/>
    </row>
    <row r="45" spans="1:20" s="66" customFormat="1" ht="15" customHeight="1">
      <c r="A45" s="14"/>
      <c r="B45" s="109"/>
      <c r="C45" s="110"/>
      <c r="D45" s="110"/>
      <c r="E45" s="110"/>
      <c r="F45" s="113"/>
      <c r="G45" s="110"/>
      <c r="H45" s="110"/>
      <c r="I45" s="110"/>
      <c r="J45" s="113"/>
      <c r="K45" s="111"/>
      <c r="L45" s="18"/>
      <c r="M45" s="12"/>
      <c r="N45" s="12"/>
      <c r="O45" s="12"/>
      <c r="P45" s="12"/>
      <c r="Q45" s="12"/>
      <c r="R45" s="12"/>
      <c r="S45" s="12"/>
      <c r="T45" s="14"/>
    </row>
    <row r="46" spans="1:20" s="66" customFormat="1" ht="15" customHeight="1">
      <c r="A46" s="14"/>
      <c r="B46" s="109"/>
      <c r="C46" s="110"/>
      <c r="D46" s="110"/>
      <c r="E46" s="110"/>
      <c r="F46" s="113"/>
      <c r="G46" s="110"/>
      <c r="H46" s="110"/>
      <c r="I46" s="110"/>
      <c r="J46" s="113"/>
      <c r="K46" s="111"/>
      <c r="L46" s="18"/>
      <c r="M46" s="12"/>
      <c r="N46" s="12"/>
      <c r="O46" s="12"/>
      <c r="P46" s="12"/>
      <c r="Q46" s="12"/>
      <c r="R46" s="12"/>
      <c r="S46" s="12"/>
      <c r="T46" s="14"/>
    </row>
    <row r="47" spans="1:20" s="66" customFormat="1" ht="15" customHeight="1">
      <c r="A47" s="14"/>
      <c r="B47" s="109"/>
      <c r="C47" s="110"/>
      <c r="D47" s="110"/>
      <c r="E47" s="110"/>
      <c r="F47" s="113"/>
      <c r="G47" s="110"/>
      <c r="H47" s="110"/>
      <c r="I47" s="110"/>
      <c r="J47" s="113"/>
      <c r="K47" s="111"/>
      <c r="L47" s="18"/>
      <c r="M47" s="12"/>
      <c r="N47" s="12"/>
      <c r="O47" s="12"/>
      <c r="P47" s="12"/>
      <c r="Q47" s="12"/>
      <c r="R47" s="12"/>
      <c r="S47" s="12"/>
      <c r="T47" s="14"/>
    </row>
    <row r="48" spans="1:20" s="66" customFormat="1" ht="15" customHeight="1">
      <c r="A48" s="14"/>
      <c r="B48" s="109"/>
      <c r="C48" s="110"/>
      <c r="D48" s="110"/>
      <c r="E48" s="110"/>
      <c r="F48" s="113"/>
      <c r="G48" s="110"/>
      <c r="H48" s="110"/>
      <c r="I48" s="110"/>
      <c r="J48" s="113"/>
      <c r="K48" s="111"/>
      <c r="L48" s="18"/>
      <c r="M48" s="12"/>
      <c r="N48" s="12"/>
      <c r="O48" s="12"/>
      <c r="P48" s="12"/>
      <c r="Q48" s="12"/>
      <c r="R48" s="12"/>
      <c r="S48" s="12"/>
      <c r="T48" s="14"/>
    </row>
    <row r="49" spans="1:11" ht="24" thickBot="1">
      <c r="A49" s="11"/>
      <c r="B49" s="115"/>
      <c r="C49" s="116"/>
      <c r="D49" s="116"/>
      <c r="E49" s="117"/>
      <c r="F49" s="117"/>
      <c r="G49" s="117"/>
      <c r="H49" s="117"/>
      <c r="I49" s="117"/>
      <c r="J49" s="117"/>
      <c r="K49" s="118"/>
    </row>
    <row r="50" spans="1:10" ht="36" customHeight="1">
      <c r="A50" s="11"/>
      <c r="B50" s="10"/>
      <c r="C50" s="10"/>
      <c r="D50" s="10"/>
      <c r="F50" s="10"/>
      <c r="G50" s="10"/>
      <c r="H50" s="10"/>
      <c r="I50" s="10"/>
      <c r="J50" s="10"/>
    </row>
    <row r="51" spans="1:4" ht="23.25">
      <c r="A51" s="11"/>
      <c r="B51" s="11"/>
      <c r="C51" s="11"/>
      <c r="D51" s="11"/>
    </row>
    <row r="52" spans="1:4" ht="23.25">
      <c r="A52" s="11"/>
      <c r="B52" s="11"/>
      <c r="C52" s="11"/>
      <c r="D52" s="11"/>
    </row>
    <row r="54" spans="7:9" ht="23.25">
      <c r="G54" s="10"/>
      <c r="H54" s="11"/>
      <c r="I54" s="11"/>
    </row>
    <row r="55" ht="23.25">
      <c r="G55" s="19"/>
    </row>
  </sheetData>
  <sheetProtection/>
  <mergeCells count="1">
    <mergeCell ref="C14:E14"/>
  </mergeCells>
  <printOptions/>
  <pageMargins left="0.25" right="0.25" top="0.75" bottom="0.75" header="0.3" footer="0.3"/>
  <pageSetup fitToHeight="1" fitToWidth="1" horizontalDpi="600" verticalDpi="600" orientation="portrait" paperSize="9" scale="81" r:id="rId2"/>
  <headerFooter alignWithMargins="0">
    <oddFooter>&amp;L&amp;D&amp;C&amp; Template: &amp;A
&amp;F&amp;R&amp;P o&amp;Of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6384" width="9.140625" style="61" customWidth="1"/>
  </cols>
  <sheetData>
    <row r="1" ht="15" customHeight="1">
      <c r="A1" s="61" t="s">
        <v>184</v>
      </c>
    </row>
    <row r="2" ht="15" customHeight="1">
      <c r="A2" s="62" t="s">
        <v>185</v>
      </c>
    </row>
    <row r="3" ht="15" customHeight="1">
      <c r="A3" s="62" t="s">
        <v>186</v>
      </c>
    </row>
    <row r="4" ht="15" customHeight="1">
      <c r="A4" s="62" t="s">
        <v>187</v>
      </c>
    </row>
    <row r="5" ht="15" customHeight="1">
      <c r="A5" s="62" t="s">
        <v>188</v>
      </c>
    </row>
    <row r="6" ht="15" customHeight="1">
      <c r="A6" s="62" t="s">
        <v>189</v>
      </c>
    </row>
    <row r="7" ht="15" customHeight="1">
      <c r="A7" s="62" t="s">
        <v>190</v>
      </c>
    </row>
    <row r="8" ht="15" customHeight="1">
      <c r="A8" s="62" t="s">
        <v>191</v>
      </c>
    </row>
    <row r="9" ht="15" customHeight="1">
      <c r="A9" s="62" t="s">
        <v>178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Footer>&amp;L&amp;8&amp;F&amp;D&amp;T&amp;C&amp;8&amp;A&amp;R&amp;8Page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9999"/>
  </sheetPr>
  <dimension ref="B1:H3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2.00390625" style="22" customWidth="1"/>
    <col min="2" max="2" width="48.140625" style="22" customWidth="1"/>
    <col min="3" max="4" width="42.8515625" style="22" customWidth="1"/>
    <col min="5" max="5" width="6.7109375" style="22" customWidth="1"/>
    <col min="6" max="8" width="19.8515625" style="22" customWidth="1"/>
    <col min="9" max="9" width="18.28125" style="22" customWidth="1"/>
    <col min="10" max="16384" width="9.140625" style="22" customWidth="1"/>
  </cols>
  <sheetData>
    <row r="1" spans="2:4" ht="34.5">
      <c r="B1" s="23" t="s">
        <v>116</v>
      </c>
      <c r="D1" s="60"/>
    </row>
    <row r="2" spans="2:3" ht="15">
      <c r="B2" s="69">
        <f>Tradingname</f>
        <v>0</v>
      </c>
      <c r="C2" s="70"/>
    </row>
    <row r="3" spans="2:3" ht="15">
      <c r="B3" s="71" t="s">
        <v>289</v>
      </c>
      <c r="C3" s="72" t="str">
        <f>TEXT(Yearstart,"dd/mm/yyyy")&amp;" to "&amp;TEXT(Yearending,"dd/mm/yyyy")</f>
        <v>01/01/2018 to 30/06/2018</v>
      </c>
    </row>
    <row r="4" ht="20.25">
      <c r="B4" s="20"/>
    </row>
    <row r="5" ht="15.75">
      <c r="B5" s="34" t="s">
        <v>226</v>
      </c>
    </row>
    <row r="6" spans="2:8" ht="12.75">
      <c r="B6" s="24"/>
      <c r="C6" s="27"/>
      <c r="D6" s="27"/>
      <c r="E6" s="28"/>
      <c r="F6" s="35"/>
      <c r="G6" s="29"/>
      <c r="H6" s="29"/>
    </row>
    <row r="7" spans="2:3" ht="13.5" customHeight="1">
      <c r="B7" s="222" t="s">
        <v>31</v>
      </c>
      <c r="C7" s="123"/>
    </row>
    <row r="8" spans="2:3" ht="13.5" customHeight="1">
      <c r="B8" s="222" t="s">
        <v>222</v>
      </c>
      <c r="C8" s="124"/>
    </row>
    <row r="9" spans="2:3" ht="13.5" customHeight="1">
      <c r="B9" s="222" t="s">
        <v>32</v>
      </c>
      <c r="C9" s="125"/>
    </row>
    <row r="10" spans="2:3" ht="13.5" customHeight="1">
      <c r="B10" s="222" t="s">
        <v>33</v>
      </c>
      <c r="C10" s="125"/>
    </row>
    <row r="12" ht="15.75">
      <c r="B12" s="34" t="s">
        <v>227</v>
      </c>
    </row>
    <row r="14" spans="2:4" ht="51" customHeight="1">
      <c r="B14" s="120" t="s">
        <v>34</v>
      </c>
      <c r="C14" s="121" t="s">
        <v>154</v>
      </c>
      <c r="D14" s="121" t="s">
        <v>48</v>
      </c>
    </row>
    <row r="15" spans="2:4" ht="14.25">
      <c r="B15" s="219" t="s">
        <v>35</v>
      </c>
      <c r="C15" s="220"/>
      <c r="D15" s="221"/>
    </row>
    <row r="16" spans="2:4" ht="12.75">
      <c r="B16" s="222" t="s">
        <v>36</v>
      </c>
      <c r="C16" s="126"/>
      <c r="D16" s="126"/>
    </row>
    <row r="17" spans="2:4" ht="12.75">
      <c r="B17" s="222" t="s">
        <v>37</v>
      </c>
      <c r="C17" s="126"/>
      <c r="D17" s="126"/>
    </row>
    <row r="18" spans="2:4" ht="12.75">
      <c r="B18" s="222" t="s">
        <v>38</v>
      </c>
      <c r="C18" s="126"/>
      <c r="D18" s="126"/>
    </row>
    <row r="19" spans="2:4" ht="14.25">
      <c r="B19" s="219" t="s">
        <v>285</v>
      </c>
      <c r="C19" s="220"/>
      <c r="D19" s="221"/>
    </row>
    <row r="20" spans="2:4" ht="12.75">
      <c r="B20" s="222" t="s">
        <v>39</v>
      </c>
      <c r="C20" s="126"/>
      <c r="D20" s="126"/>
    </row>
    <row r="21" spans="2:4" ht="12.75">
      <c r="B21" s="222" t="s">
        <v>40</v>
      </c>
      <c r="C21" s="126"/>
      <c r="D21" s="126"/>
    </row>
    <row r="22" spans="2:4" ht="14.25">
      <c r="B22" s="219" t="s">
        <v>41</v>
      </c>
      <c r="C22" s="220"/>
      <c r="D22" s="221"/>
    </row>
    <row r="23" spans="2:4" ht="12.75">
      <c r="B23" s="222" t="s">
        <v>42</v>
      </c>
      <c r="C23" s="126"/>
      <c r="D23" s="126"/>
    </row>
    <row r="24" spans="2:4" ht="12.75">
      <c r="B24" s="222" t="s">
        <v>43</v>
      </c>
      <c r="C24" s="126"/>
      <c r="D24" s="126"/>
    </row>
    <row r="25" spans="2:4" ht="14.25">
      <c r="B25" s="219" t="s">
        <v>44</v>
      </c>
      <c r="C25" s="220"/>
      <c r="D25" s="221"/>
    </row>
    <row r="26" spans="2:4" ht="12.75">
      <c r="B26" s="222" t="s">
        <v>45</v>
      </c>
      <c r="C26" s="126"/>
      <c r="D26" s="126"/>
    </row>
    <row r="27" spans="2:4" ht="12.75">
      <c r="B27" s="222" t="s">
        <v>46</v>
      </c>
      <c r="C27" s="126"/>
      <c r="D27" s="126"/>
    </row>
    <row r="28" spans="2:4" ht="14.25">
      <c r="B28" s="219" t="s">
        <v>47</v>
      </c>
      <c r="C28" s="220"/>
      <c r="D28" s="221"/>
    </row>
    <row r="29" spans="2:4" ht="12.75">
      <c r="B29" s="73" t="s">
        <v>224</v>
      </c>
      <c r="C29" s="125"/>
      <c r="D29" s="125"/>
    </row>
    <row r="30" spans="2:4" ht="12.75">
      <c r="B30" s="73" t="s">
        <v>224</v>
      </c>
      <c r="C30" s="125"/>
      <c r="D30" s="125"/>
    </row>
    <row r="31" spans="2:4" ht="12.75">
      <c r="B31" s="73" t="s">
        <v>224</v>
      </c>
      <c r="C31" s="125"/>
      <c r="D31" s="125"/>
    </row>
    <row r="32" spans="2:4" ht="12.75">
      <c r="B32" s="73" t="s">
        <v>224</v>
      </c>
      <c r="C32" s="125"/>
      <c r="D32" s="125"/>
    </row>
    <row r="33" spans="2:4" ht="12.75">
      <c r="B33" s="73" t="s">
        <v>224</v>
      </c>
      <c r="C33" s="125"/>
      <c r="D33" s="125"/>
    </row>
    <row r="34" spans="2:4" ht="12.75">
      <c r="B34" s="73" t="s">
        <v>224</v>
      </c>
      <c r="C34" s="125"/>
      <c r="D34" s="125"/>
    </row>
    <row r="35" spans="2:4" ht="12.75">
      <c r="B35" s="73" t="s">
        <v>224</v>
      </c>
      <c r="C35" s="125"/>
      <c r="D35" s="125"/>
    </row>
    <row r="36" spans="2:4" ht="12.75">
      <c r="B36" s="73" t="s">
        <v>224</v>
      </c>
      <c r="C36" s="125"/>
      <c r="D36" s="125"/>
    </row>
  </sheetData>
  <sheetProtection/>
  <dataValidations count="2">
    <dataValidation type="list" allowBlank="1" showInputMessage="1" showErrorMessage="1" sqref="C10">
      <formula1>"Distribution,Transmission"</formula1>
    </dataValidation>
    <dataValidation type="list" allowBlank="1" showInputMessage="1" showErrorMessage="1" sqref="C16:D18 C20:D21 C23:D24 C26:D27">
      <formula1>"Yes,No"</formula1>
    </dataValidation>
  </dataValidations>
  <printOptions/>
  <pageMargins left="0.75" right="0.75" top="1" bottom="1" header="0.5" footer="0.5"/>
  <pageSetup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9999"/>
  </sheetPr>
  <dimension ref="B1:G10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37.57421875" style="22" customWidth="1"/>
    <col min="3" max="3" width="42.8515625" style="22" customWidth="1"/>
    <col min="4" max="4" width="6.7109375" style="22" customWidth="1"/>
    <col min="5" max="7" width="19.8515625" style="22" customWidth="1"/>
    <col min="8" max="8" width="18.28125" style="22" customWidth="1"/>
    <col min="9" max="16384" width="9.140625" style="22" customWidth="1"/>
  </cols>
  <sheetData>
    <row r="1" spans="2:7" ht="20.25">
      <c r="B1" s="23" t="s">
        <v>110</v>
      </c>
      <c r="C1" s="21"/>
      <c r="D1" s="21"/>
      <c r="E1" s="21"/>
      <c r="F1" s="21"/>
      <c r="G1" s="21"/>
    </row>
    <row r="2" spans="2:3" ht="15">
      <c r="B2" s="69">
        <f>Tradingname</f>
        <v>0</v>
      </c>
      <c r="C2" s="70"/>
    </row>
    <row r="3" spans="2:3" ht="15">
      <c r="B3" s="71" t="s">
        <v>289</v>
      </c>
      <c r="C3" s="72" t="str">
        <f>TEXT(Yearstart,"dd/mm/yyyy")&amp;" to "&amp;TEXT(Yearending,"dd/mm/yyyy")</f>
        <v>01/01/2018 to 30/06/2018</v>
      </c>
    </row>
    <row r="4" ht="14.25" customHeight="1">
      <c r="B4" s="20"/>
    </row>
    <row r="5" ht="15.75">
      <c r="B5" s="34" t="s">
        <v>271</v>
      </c>
    </row>
    <row r="6" spans="2:7" ht="12.75">
      <c r="B6" s="24"/>
      <c r="C6" s="27"/>
      <c r="D6" s="28"/>
      <c r="E6" s="35"/>
      <c r="F6" s="29"/>
      <c r="G6" s="29"/>
    </row>
    <row r="7" spans="2:3" ht="57" customHeight="1">
      <c r="B7" s="120"/>
      <c r="C7" s="127" t="s">
        <v>114</v>
      </c>
    </row>
    <row r="8" spans="2:3" ht="13.5" customHeight="1">
      <c r="B8" s="222" t="s">
        <v>111</v>
      </c>
      <c r="C8" s="80">
        <f>'2. Revenues and expenses'!F40</f>
        <v>0</v>
      </c>
    </row>
    <row r="9" spans="2:3" ht="13.5" customHeight="1">
      <c r="B9" s="222" t="s">
        <v>112</v>
      </c>
      <c r="C9" s="80">
        <f>'3. Statement of pipeline assets'!$D$73</f>
        <v>0</v>
      </c>
    </row>
    <row r="10" spans="2:3" ht="13.5" customHeight="1">
      <c r="B10" s="222" t="s">
        <v>113</v>
      </c>
      <c r="C10" s="58">
        <f>_xlfn.IFERROR(C8/C9,0)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59" r:id="rId2"/>
  <colBreaks count="1" manualBreakCount="1">
    <brk id="4" max="2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40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19.28125" style="22" customWidth="1"/>
    <col min="3" max="3" width="43.421875" style="22" customWidth="1"/>
    <col min="4" max="9" width="20.7109375" style="22" customWidth="1"/>
    <col min="10" max="16384" width="9.140625" style="22" customWidth="1"/>
  </cols>
  <sheetData>
    <row r="1" spans="2:9" ht="20.25">
      <c r="B1" s="311" t="s">
        <v>237</v>
      </c>
      <c r="C1" s="311"/>
      <c r="D1" s="311"/>
      <c r="E1" s="21"/>
      <c r="F1" s="21"/>
      <c r="G1" s="21"/>
      <c r="H1" s="21"/>
      <c r="I1" s="21"/>
    </row>
    <row r="2" spans="2:9" ht="18" customHeight="1">
      <c r="B2" s="69">
        <f>Tradingname</f>
        <v>0</v>
      </c>
      <c r="C2" s="70"/>
      <c r="I2" s="60"/>
    </row>
    <row r="3" spans="2:3" ht="15">
      <c r="B3" s="71" t="s">
        <v>289</v>
      </c>
      <c r="C3" s="72" t="str">
        <f>TEXT(Yearstart,"dd/mm/yyyy")&amp;" to "&amp;TEXT(Yearending,"dd/mm/yyyy")</f>
        <v>01/01/2018 to 30/06/2018</v>
      </c>
    </row>
    <row r="4" spans="2:7" ht="12.75" customHeight="1">
      <c r="B4" s="20"/>
      <c r="D4" s="55"/>
      <c r="G4" s="55"/>
    </row>
    <row r="5" spans="2:4" ht="15.75">
      <c r="B5" s="307" t="s">
        <v>272</v>
      </c>
      <c r="C5" s="307"/>
      <c r="D5" s="307"/>
    </row>
    <row r="6" spans="2:9" ht="12.75">
      <c r="B6" s="24"/>
      <c r="C6" s="25"/>
      <c r="D6" s="26"/>
      <c r="E6" s="26"/>
      <c r="F6" s="26"/>
      <c r="G6" s="26"/>
      <c r="H6" s="26"/>
      <c r="I6" s="26"/>
    </row>
    <row r="7" spans="2:9" ht="30.75" customHeight="1">
      <c r="B7" s="121"/>
      <c r="C7" s="121"/>
      <c r="D7" s="308" t="s">
        <v>278</v>
      </c>
      <c r="E7" s="309"/>
      <c r="F7" s="310"/>
      <c r="G7" s="308" t="s">
        <v>279</v>
      </c>
      <c r="H7" s="309"/>
      <c r="I7" s="310"/>
    </row>
    <row r="8" spans="2:9" ht="51" customHeight="1">
      <c r="B8" s="120" t="s">
        <v>270</v>
      </c>
      <c r="C8" s="121" t="s">
        <v>20</v>
      </c>
      <c r="D8" s="128" t="s">
        <v>63</v>
      </c>
      <c r="E8" s="128" t="s">
        <v>64</v>
      </c>
      <c r="F8" s="128" t="s">
        <v>26</v>
      </c>
      <c r="G8" s="128" t="s">
        <v>63</v>
      </c>
      <c r="H8" s="128" t="s">
        <v>64</v>
      </c>
      <c r="I8" s="128" t="s">
        <v>26</v>
      </c>
    </row>
    <row r="9" spans="2:9" ht="12.75">
      <c r="B9" s="132"/>
      <c r="C9" s="129"/>
      <c r="D9" s="130" t="s">
        <v>225</v>
      </c>
      <c r="E9" s="130" t="s">
        <v>225</v>
      </c>
      <c r="F9" s="130" t="s">
        <v>225</v>
      </c>
      <c r="G9" s="130" t="s">
        <v>225</v>
      </c>
      <c r="H9" s="130" t="s">
        <v>225</v>
      </c>
      <c r="I9" s="130" t="s">
        <v>225</v>
      </c>
    </row>
    <row r="10" spans="2:9" ht="12.75">
      <c r="B10" s="259"/>
      <c r="C10" s="224" t="s">
        <v>49</v>
      </c>
      <c r="D10" s="225"/>
      <c r="E10" s="225"/>
      <c r="F10" s="225"/>
      <c r="G10" s="225"/>
      <c r="H10" s="225"/>
      <c r="I10" s="226"/>
    </row>
    <row r="11" spans="2:9" ht="12.75">
      <c r="B11" s="260"/>
      <c r="C11" s="227" t="s">
        <v>152</v>
      </c>
      <c r="D11" s="59">
        <f>'2.1 Revenue by service'!D23</f>
        <v>0</v>
      </c>
      <c r="E11" s="59">
        <f>'2.1 Revenue by service'!E23</f>
        <v>0</v>
      </c>
      <c r="F11" s="59">
        <f>'2.1 Revenue by service'!F23</f>
        <v>0</v>
      </c>
      <c r="G11" s="59">
        <f>'2.1 Revenue by service'!G23</f>
        <v>0</v>
      </c>
      <c r="H11" s="59">
        <f>'2.1 Revenue by service'!H23</f>
        <v>0</v>
      </c>
      <c r="I11" s="59">
        <f>'2.1 Revenue by service'!I23</f>
        <v>0</v>
      </c>
    </row>
    <row r="12" spans="2:9" ht="12.75">
      <c r="B12" s="260"/>
      <c r="C12" s="227" t="s">
        <v>53</v>
      </c>
      <c r="D12" s="131"/>
      <c r="E12" s="131"/>
      <c r="F12" s="59">
        <f>SUM(D12:E12)</f>
        <v>0</v>
      </c>
      <c r="G12" s="131"/>
      <c r="H12" s="131"/>
      <c r="I12" s="59">
        <f>SUM(G12:H12)</f>
        <v>0</v>
      </c>
    </row>
    <row r="13" spans="2:9" ht="12.75">
      <c r="B13" s="261"/>
      <c r="C13" s="228" t="s">
        <v>52</v>
      </c>
      <c r="D13" s="58">
        <f>SUM(D11:D12)</f>
        <v>0</v>
      </c>
      <c r="E13" s="58">
        <f>SUM(E11:E12)</f>
        <v>0</v>
      </c>
      <c r="F13" s="58">
        <f>SUM(F12:F12)</f>
        <v>0</v>
      </c>
      <c r="G13" s="58">
        <f>SUM(G11:G12)</f>
        <v>0</v>
      </c>
      <c r="H13" s="58">
        <f>SUM(H11:H12)</f>
        <v>0</v>
      </c>
      <c r="I13" s="58">
        <f>SUM(I12:I12)</f>
        <v>0</v>
      </c>
    </row>
    <row r="14" spans="2:9" ht="12.75">
      <c r="B14" s="259"/>
      <c r="C14" s="224" t="s">
        <v>58</v>
      </c>
      <c r="D14" s="225"/>
      <c r="E14" s="225"/>
      <c r="F14" s="225"/>
      <c r="G14" s="225"/>
      <c r="H14" s="225"/>
      <c r="I14" s="226"/>
    </row>
    <row r="15" spans="2:9" ht="12.75">
      <c r="B15" s="262"/>
      <c r="C15" s="227" t="s">
        <v>22</v>
      </c>
      <c r="D15" s="59">
        <f>'2.3 Indirect revenue'!G36</f>
        <v>0</v>
      </c>
      <c r="E15" s="59">
        <f>'2.3 Indirect revenue'!H36</f>
        <v>0</v>
      </c>
      <c r="F15" s="59">
        <f>SUM(D15:E15)</f>
        <v>0</v>
      </c>
      <c r="G15" s="131"/>
      <c r="H15" s="131"/>
      <c r="I15" s="59">
        <f>SUM(G15:H15)</f>
        <v>0</v>
      </c>
    </row>
    <row r="16" spans="2:9" ht="12.75">
      <c r="B16" s="261"/>
      <c r="C16" s="228" t="s">
        <v>54</v>
      </c>
      <c r="D16" s="58">
        <f aca="true" t="shared" si="0" ref="D16:I16">SUM(D15:D15)</f>
        <v>0</v>
      </c>
      <c r="E16" s="58">
        <f t="shared" si="0"/>
        <v>0</v>
      </c>
      <c r="F16" s="58">
        <f t="shared" si="0"/>
        <v>0</v>
      </c>
      <c r="G16" s="58">
        <f t="shared" si="0"/>
        <v>0</v>
      </c>
      <c r="H16" s="58">
        <f t="shared" si="0"/>
        <v>0</v>
      </c>
      <c r="I16" s="58">
        <f t="shared" si="0"/>
        <v>0</v>
      </c>
    </row>
    <row r="17" spans="2:9" ht="12.75">
      <c r="B17" s="261"/>
      <c r="C17" s="228" t="s">
        <v>23</v>
      </c>
      <c r="D17" s="58">
        <f aca="true" t="shared" si="1" ref="D17:I17">D13+D16</f>
        <v>0</v>
      </c>
      <c r="E17" s="58">
        <f t="shared" si="1"/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</row>
    <row r="18" spans="2:9" ht="12.75">
      <c r="B18" s="259"/>
      <c r="C18" s="224" t="s">
        <v>65</v>
      </c>
      <c r="D18" s="225"/>
      <c r="E18" s="225"/>
      <c r="F18" s="225"/>
      <c r="G18" s="225"/>
      <c r="H18" s="225"/>
      <c r="I18" s="226"/>
    </row>
    <row r="19" spans="2:9" ht="12.75">
      <c r="B19" s="260"/>
      <c r="C19" s="227" t="s">
        <v>155</v>
      </c>
      <c r="D19" s="131"/>
      <c r="E19" s="131"/>
      <c r="F19" s="59">
        <f aca="true" t="shared" si="2" ref="F19:F26">SUM(D19:E19)</f>
        <v>0</v>
      </c>
      <c r="G19" s="131"/>
      <c r="H19" s="131"/>
      <c r="I19" s="59">
        <f aca="true" t="shared" si="3" ref="I19:I24">SUM(G19:H19)</f>
        <v>0</v>
      </c>
    </row>
    <row r="20" spans="2:9" ht="12.75">
      <c r="B20" s="260"/>
      <c r="C20" s="227" t="s">
        <v>156</v>
      </c>
      <c r="D20" s="131"/>
      <c r="E20" s="131"/>
      <c r="F20" s="59">
        <f t="shared" si="2"/>
        <v>0</v>
      </c>
      <c r="G20" s="131"/>
      <c r="H20" s="131"/>
      <c r="I20" s="59">
        <f t="shared" si="3"/>
        <v>0</v>
      </c>
    </row>
    <row r="21" spans="2:9" ht="12.75">
      <c r="B21" s="260"/>
      <c r="C21" s="227" t="s">
        <v>24</v>
      </c>
      <c r="D21" s="131"/>
      <c r="E21" s="131"/>
      <c r="F21" s="59">
        <f t="shared" si="2"/>
        <v>0</v>
      </c>
      <c r="G21" s="131"/>
      <c r="H21" s="131"/>
      <c r="I21" s="59">
        <f t="shared" si="3"/>
        <v>0</v>
      </c>
    </row>
    <row r="22" spans="2:9" ht="12.75">
      <c r="B22" s="260"/>
      <c r="C22" s="227" t="s">
        <v>55</v>
      </c>
      <c r="D22" s="131"/>
      <c r="E22" s="131"/>
      <c r="F22" s="59">
        <f t="shared" si="2"/>
        <v>0</v>
      </c>
      <c r="G22" s="131"/>
      <c r="H22" s="131"/>
      <c r="I22" s="59">
        <f t="shared" si="3"/>
        <v>0</v>
      </c>
    </row>
    <row r="23" spans="2:9" ht="12.75">
      <c r="B23" s="260"/>
      <c r="C23" s="227" t="s">
        <v>56</v>
      </c>
      <c r="D23" s="131"/>
      <c r="E23" s="131"/>
      <c r="F23" s="59">
        <f t="shared" si="2"/>
        <v>0</v>
      </c>
      <c r="G23" s="131"/>
      <c r="H23" s="131"/>
      <c r="I23" s="59">
        <f t="shared" si="3"/>
        <v>0</v>
      </c>
    </row>
    <row r="24" spans="2:9" ht="12.75">
      <c r="B24" s="260"/>
      <c r="C24" s="227" t="s">
        <v>57</v>
      </c>
      <c r="D24" s="131"/>
      <c r="E24" s="131"/>
      <c r="F24" s="59">
        <f t="shared" si="2"/>
        <v>0</v>
      </c>
      <c r="G24" s="131"/>
      <c r="H24" s="131"/>
      <c r="I24" s="59">
        <f t="shared" si="3"/>
        <v>0</v>
      </c>
    </row>
    <row r="25" spans="2:9" ht="12.75">
      <c r="B25" s="260"/>
      <c r="C25" s="227" t="s">
        <v>71</v>
      </c>
      <c r="D25" s="131"/>
      <c r="E25" s="131"/>
      <c r="F25" s="59">
        <f>SUM(D25:E25)</f>
        <v>0</v>
      </c>
      <c r="G25" s="131"/>
      <c r="H25" s="131"/>
      <c r="I25" s="59">
        <f>SUM(G25:H25)</f>
        <v>0</v>
      </c>
    </row>
    <row r="26" spans="2:9" ht="12.75">
      <c r="B26" s="260"/>
      <c r="C26" s="229" t="s">
        <v>68</v>
      </c>
      <c r="D26" s="131"/>
      <c r="E26" s="131"/>
      <c r="F26" s="59">
        <f t="shared" si="2"/>
        <v>0</v>
      </c>
      <c r="G26" s="131"/>
      <c r="H26" s="131"/>
      <c r="I26" s="59">
        <f>SUM(G26:H26)</f>
        <v>0</v>
      </c>
    </row>
    <row r="27" spans="2:9" ht="12.75">
      <c r="B27" s="261"/>
      <c r="C27" s="228" t="s">
        <v>66</v>
      </c>
      <c r="D27" s="58">
        <f aca="true" t="shared" si="4" ref="D27:I27">SUM(D19:D26)</f>
        <v>0</v>
      </c>
      <c r="E27" s="58">
        <f t="shared" si="4"/>
        <v>0</v>
      </c>
      <c r="F27" s="58">
        <f t="shared" si="4"/>
        <v>0</v>
      </c>
      <c r="G27" s="58">
        <f t="shared" si="4"/>
        <v>0</v>
      </c>
      <c r="H27" s="58">
        <f t="shared" si="4"/>
        <v>0</v>
      </c>
      <c r="I27" s="58">
        <f t="shared" si="4"/>
        <v>0</v>
      </c>
    </row>
    <row r="28" spans="2:9" ht="12.75">
      <c r="B28" s="259"/>
      <c r="C28" s="224" t="s">
        <v>196</v>
      </c>
      <c r="D28" s="225"/>
      <c r="E28" s="225"/>
      <c r="F28" s="225"/>
      <c r="G28" s="225"/>
      <c r="H28" s="225"/>
      <c r="I28" s="226"/>
    </row>
    <row r="29" spans="2:9" ht="12.75">
      <c r="B29" s="260"/>
      <c r="C29" s="227" t="s">
        <v>59</v>
      </c>
      <c r="D29" s="59">
        <f>SUMIF('2.4 Shared costs'!$D10:$D36,'2. Revenues and expenses'!$C29,'2.4 Shared costs'!H10:H36)</f>
        <v>0</v>
      </c>
      <c r="E29" s="59">
        <f>SUMIF('2.4 Shared costs'!$D10:$D36,'2. Revenues and expenses'!$C29,'2.4 Shared costs'!I10:I36)</f>
        <v>0</v>
      </c>
      <c r="F29" s="59">
        <f aca="true" t="shared" si="5" ref="F29:F37">SUM(D29:E29)</f>
        <v>0</v>
      </c>
      <c r="G29" s="131"/>
      <c r="H29" s="131"/>
      <c r="I29" s="59">
        <f aca="true" t="shared" si="6" ref="I29:I37">SUM(G29:H29)</f>
        <v>0</v>
      </c>
    </row>
    <row r="30" spans="2:9" ht="12.75">
      <c r="B30" s="260"/>
      <c r="C30" s="227" t="s">
        <v>69</v>
      </c>
      <c r="D30" s="59">
        <f>SUMIF('2.4 Shared costs'!$D11:$D37,'2. Revenues and expenses'!$C30,'2.4 Shared costs'!H11:H37)</f>
        <v>0</v>
      </c>
      <c r="E30" s="59">
        <f>SUMIF('2.4 Shared costs'!$D11:$D37,'2. Revenues and expenses'!$C30,'2.4 Shared costs'!I11:I37)</f>
        <v>0</v>
      </c>
      <c r="F30" s="59">
        <f t="shared" si="5"/>
        <v>0</v>
      </c>
      <c r="G30" s="131"/>
      <c r="H30" s="131"/>
      <c r="I30" s="59">
        <f t="shared" si="6"/>
        <v>0</v>
      </c>
    </row>
    <row r="31" spans="2:9" ht="12.75">
      <c r="B31" s="260"/>
      <c r="C31" s="227" t="s">
        <v>60</v>
      </c>
      <c r="D31" s="59">
        <f>SUMIF('2.4 Shared costs'!$D12:$D38,'2. Revenues and expenses'!$C31,'2.4 Shared costs'!H12:H38)</f>
        <v>0</v>
      </c>
      <c r="E31" s="59">
        <f>SUMIF('2.4 Shared costs'!$D12:$D38,'2. Revenues and expenses'!$C31,'2.4 Shared costs'!I12:I38)</f>
        <v>0</v>
      </c>
      <c r="F31" s="59">
        <f t="shared" si="5"/>
        <v>0</v>
      </c>
      <c r="G31" s="131"/>
      <c r="H31" s="131"/>
      <c r="I31" s="59">
        <f t="shared" si="6"/>
        <v>0</v>
      </c>
    </row>
    <row r="32" spans="2:9" ht="12.75">
      <c r="B32" s="260"/>
      <c r="C32" s="229" t="s">
        <v>61</v>
      </c>
      <c r="D32" s="59">
        <f>SUMIF('2.4 Shared costs'!$D13:$D39,'2. Revenues and expenses'!$C32,'2.4 Shared costs'!H13:H39)</f>
        <v>0</v>
      </c>
      <c r="E32" s="59">
        <f>SUMIF('2.4 Shared costs'!$D13:$D39,'2. Revenues and expenses'!$C32,'2.4 Shared costs'!I13:I39)</f>
        <v>0</v>
      </c>
      <c r="F32" s="59">
        <f t="shared" si="5"/>
        <v>0</v>
      </c>
      <c r="G32" s="131"/>
      <c r="H32" s="131"/>
      <c r="I32" s="59">
        <f t="shared" si="6"/>
        <v>0</v>
      </c>
    </row>
    <row r="33" spans="2:9" ht="12.75">
      <c r="B33" s="260"/>
      <c r="C33" s="229" t="s">
        <v>70</v>
      </c>
      <c r="D33" s="59">
        <f>SUMIF('2.4 Shared costs'!$D14:$D40,'2. Revenues and expenses'!$C33,'2.4 Shared costs'!H14:H40)</f>
        <v>0</v>
      </c>
      <c r="E33" s="59">
        <f>SUMIF('2.4 Shared costs'!$D14:$D40,'2. Revenues and expenses'!$C33,'2.4 Shared costs'!I14:I40)</f>
        <v>0</v>
      </c>
      <c r="F33" s="59">
        <f t="shared" si="5"/>
        <v>0</v>
      </c>
      <c r="G33" s="131"/>
      <c r="H33" s="131"/>
      <c r="I33" s="59">
        <f t="shared" si="6"/>
        <v>0</v>
      </c>
    </row>
    <row r="34" spans="2:9" ht="12.75">
      <c r="B34" s="260"/>
      <c r="C34" s="227" t="s">
        <v>157</v>
      </c>
      <c r="D34" s="59">
        <f>SUMIF('2.4 Shared costs'!$D15:$D41,'2. Revenues and expenses'!$C34,'2.4 Shared costs'!H15:H41)</f>
        <v>0</v>
      </c>
      <c r="E34" s="59">
        <f>SUMIF('2.4 Shared costs'!$D15:$D41,'2. Revenues and expenses'!$C34,'2.4 Shared costs'!I15:I41)</f>
        <v>0</v>
      </c>
      <c r="F34" s="59">
        <f t="shared" si="5"/>
        <v>0</v>
      </c>
      <c r="G34" s="131"/>
      <c r="H34" s="131"/>
      <c r="I34" s="59">
        <f t="shared" si="6"/>
        <v>0</v>
      </c>
    </row>
    <row r="35" spans="2:9" ht="12.75">
      <c r="B35" s="260"/>
      <c r="C35" s="227" t="s">
        <v>62</v>
      </c>
      <c r="D35" s="59">
        <f>SUMIF('2.4 Shared costs'!$D16:$D42,'2. Revenues and expenses'!$C35,'2.4 Shared costs'!H16:H42)</f>
        <v>0</v>
      </c>
      <c r="E35" s="59">
        <f>SUMIF('2.4 Shared costs'!$D16:$D42,'2. Revenues and expenses'!$C35,'2.4 Shared costs'!I16:I42)</f>
        <v>0</v>
      </c>
      <c r="F35" s="59">
        <f t="shared" si="5"/>
        <v>0</v>
      </c>
      <c r="G35" s="131"/>
      <c r="H35" s="131"/>
      <c r="I35" s="59">
        <f t="shared" si="6"/>
        <v>0</v>
      </c>
    </row>
    <row r="36" spans="2:9" ht="12.75">
      <c r="B36" s="260"/>
      <c r="C36" s="227" t="s">
        <v>1</v>
      </c>
      <c r="D36" s="59">
        <f>SUMIF('2.4 Shared costs'!$D17:$D43,'2. Revenues and expenses'!$C36,'2.4 Shared costs'!H17:H43)</f>
        <v>0</v>
      </c>
      <c r="E36" s="59">
        <f>SUMIF('2.4 Shared costs'!$D17:$D43,'2. Revenues and expenses'!$C36,'2.4 Shared costs'!I17:I43)</f>
        <v>0</v>
      </c>
      <c r="F36" s="59">
        <f t="shared" si="5"/>
        <v>0</v>
      </c>
      <c r="G36" s="131"/>
      <c r="H36" s="131"/>
      <c r="I36" s="59">
        <f t="shared" si="6"/>
        <v>0</v>
      </c>
    </row>
    <row r="37" spans="2:9" ht="12.75">
      <c r="B37" s="260"/>
      <c r="C37" s="229" t="s">
        <v>220</v>
      </c>
      <c r="D37" s="59">
        <f>SUMIF('2.4 Shared costs'!$D18:$D44,'2. Revenues and expenses'!$C37,'2.4 Shared costs'!H18:H44)</f>
        <v>0</v>
      </c>
      <c r="E37" s="59">
        <f>SUMIF('2.4 Shared costs'!$D18:$D44,'2. Revenues and expenses'!$C37,'2.4 Shared costs'!I18:I44)</f>
        <v>0</v>
      </c>
      <c r="F37" s="59">
        <f t="shared" si="5"/>
        <v>0</v>
      </c>
      <c r="G37" s="131"/>
      <c r="H37" s="131"/>
      <c r="I37" s="59">
        <f t="shared" si="6"/>
        <v>0</v>
      </c>
    </row>
    <row r="38" spans="2:9" ht="12.75">
      <c r="B38" s="261"/>
      <c r="C38" s="228" t="s">
        <v>221</v>
      </c>
      <c r="D38" s="58">
        <f>SUM(D29:D37)</f>
        <v>0</v>
      </c>
      <c r="E38" s="58">
        <f>SUM(E29:E37)</f>
        <v>0</v>
      </c>
      <c r="F38" s="58">
        <f>SUM(F29:F37)</f>
        <v>0</v>
      </c>
      <c r="G38" s="131"/>
      <c r="H38" s="131"/>
      <c r="I38" s="58">
        <f>SUM(I29:I37)</f>
        <v>0</v>
      </c>
    </row>
    <row r="39" spans="2:9" ht="12.75">
      <c r="B39" s="261"/>
      <c r="C39" s="228" t="s">
        <v>67</v>
      </c>
      <c r="D39" s="58">
        <f>D27+D38</f>
        <v>0</v>
      </c>
      <c r="E39" s="58">
        <f>E27+E38</f>
        <v>0</v>
      </c>
      <c r="F39" s="58">
        <f>F27+F38</f>
        <v>0</v>
      </c>
      <c r="G39" s="131"/>
      <c r="H39" s="131"/>
      <c r="I39" s="58">
        <f>I27+I38</f>
        <v>0</v>
      </c>
    </row>
    <row r="40" spans="2:9" ht="12.75">
      <c r="B40" s="260"/>
      <c r="C40" s="228" t="s">
        <v>115</v>
      </c>
      <c r="D40" s="59">
        <f>D17+D39</f>
        <v>0</v>
      </c>
      <c r="E40" s="59">
        <f>E17+E39</f>
        <v>0</v>
      </c>
      <c r="F40" s="59">
        <f>F17+F39</f>
        <v>0</v>
      </c>
      <c r="G40" s="131"/>
      <c r="H40" s="131"/>
      <c r="I40" s="59">
        <f>I17+I39</f>
        <v>0</v>
      </c>
    </row>
  </sheetData>
  <sheetProtection/>
  <mergeCells count="4">
    <mergeCell ref="B5:D5"/>
    <mergeCell ref="D7:F7"/>
    <mergeCell ref="G7:I7"/>
    <mergeCell ref="B1:D1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99"/>
    <pageSetUpPr fitToPage="1"/>
  </sheetPr>
  <dimension ref="B1:I24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24.8515625" style="22" customWidth="1"/>
    <col min="3" max="3" width="43.421875" style="22" customWidth="1"/>
    <col min="4" max="9" width="20.7109375" style="22" customWidth="1"/>
    <col min="10" max="16384" width="9.140625" style="22" customWidth="1"/>
  </cols>
  <sheetData>
    <row r="1" spans="2:9" ht="20.25">
      <c r="B1" s="312" t="s">
        <v>163</v>
      </c>
      <c r="C1" s="312"/>
      <c r="D1" s="21"/>
      <c r="E1" s="21"/>
      <c r="F1" s="21"/>
      <c r="G1" s="21"/>
      <c r="H1" s="21"/>
      <c r="I1" s="21"/>
    </row>
    <row r="2" spans="2:9" ht="16.5" customHeight="1">
      <c r="B2" s="69">
        <f>Tradingname</f>
        <v>0</v>
      </c>
      <c r="C2" s="70"/>
      <c r="I2" s="60"/>
    </row>
    <row r="3" spans="2:3" ht="15">
      <c r="B3" s="71" t="s">
        <v>289</v>
      </c>
      <c r="C3" s="72" t="str">
        <f>TEXT(Yearstart,"dd/mm/yyyy")&amp;" to "&amp;TEXT(Yearending,"dd/mm/yyyy")</f>
        <v>01/01/2018 to 30/06/2018</v>
      </c>
    </row>
    <row r="4" spans="2:7" ht="12.75" customHeight="1">
      <c r="B4" s="20"/>
      <c r="D4" s="55"/>
      <c r="G4" s="55"/>
    </row>
    <row r="5" spans="2:4" ht="15.75">
      <c r="B5" s="307" t="s">
        <v>228</v>
      </c>
      <c r="C5" s="307"/>
      <c r="D5" s="307"/>
    </row>
    <row r="6" spans="2:9" ht="12.75">
      <c r="B6" s="24"/>
      <c r="C6" s="25"/>
      <c r="D6" s="26"/>
      <c r="E6" s="26"/>
      <c r="F6" s="26"/>
      <c r="G6" s="26"/>
      <c r="H6" s="26"/>
      <c r="I6" s="26"/>
    </row>
    <row r="7" spans="2:9" ht="21" customHeight="1">
      <c r="B7" s="121"/>
      <c r="C7" s="121"/>
      <c r="D7" s="308" t="s">
        <v>278</v>
      </c>
      <c r="E7" s="309"/>
      <c r="F7" s="310"/>
      <c r="G7" s="308" t="s">
        <v>279</v>
      </c>
      <c r="H7" s="309"/>
      <c r="I7" s="310"/>
    </row>
    <row r="8" spans="2:9" ht="51" customHeight="1">
      <c r="B8" s="120" t="s">
        <v>270</v>
      </c>
      <c r="C8" s="121" t="s">
        <v>20</v>
      </c>
      <c r="D8" s="128" t="s">
        <v>63</v>
      </c>
      <c r="E8" s="128" t="s">
        <v>64</v>
      </c>
      <c r="F8" s="128" t="s">
        <v>26</v>
      </c>
      <c r="G8" s="128" t="s">
        <v>63</v>
      </c>
      <c r="H8" s="128" t="s">
        <v>64</v>
      </c>
      <c r="I8" s="128" t="s">
        <v>26</v>
      </c>
    </row>
    <row r="9" spans="2:9" ht="15.75" customHeight="1">
      <c r="B9" s="120"/>
      <c r="C9" s="121"/>
      <c r="D9" s="130" t="s">
        <v>225</v>
      </c>
      <c r="E9" s="130" t="s">
        <v>225</v>
      </c>
      <c r="F9" s="130" t="s">
        <v>225</v>
      </c>
      <c r="G9" s="130" t="s">
        <v>225</v>
      </c>
      <c r="H9" s="130" t="s">
        <v>225</v>
      </c>
      <c r="I9" s="130" t="s">
        <v>225</v>
      </c>
    </row>
    <row r="10" spans="2:9" ht="12.75">
      <c r="B10" s="223"/>
      <c r="C10" s="224" t="s">
        <v>49</v>
      </c>
      <c r="D10" s="225"/>
      <c r="E10" s="225"/>
      <c r="F10" s="225"/>
      <c r="G10" s="225"/>
      <c r="H10" s="225"/>
      <c r="I10" s="226"/>
    </row>
    <row r="11" spans="2:9" ht="12.75">
      <c r="B11" s="258"/>
      <c r="C11" s="227" t="s">
        <v>216</v>
      </c>
      <c r="D11" s="131"/>
      <c r="E11" s="131"/>
      <c r="F11" s="59">
        <f aca="true" t="shared" si="0" ref="F11:F19">SUM(D11:E11)</f>
        <v>0</v>
      </c>
      <c r="G11" s="131"/>
      <c r="H11" s="131"/>
      <c r="I11" s="59">
        <f aca="true" t="shared" si="1" ref="I11:I19">SUM(G11:H11)</f>
        <v>0</v>
      </c>
    </row>
    <row r="12" spans="2:9" ht="12.75">
      <c r="B12" s="258"/>
      <c r="C12" s="227" t="s">
        <v>195</v>
      </c>
      <c r="D12" s="131"/>
      <c r="E12" s="131"/>
      <c r="F12" s="59">
        <f t="shared" si="0"/>
        <v>0</v>
      </c>
      <c r="G12" s="131"/>
      <c r="H12" s="131"/>
      <c r="I12" s="59">
        <f t="shared" si="1"/>
        <v>0</v>
      </c>
    </row>
    <row r="13" spans="2:9" ht="12.75">
      <c r="B13" s="258"/>
      <c r="C13" s="227" t="s">
        <v>92</v>
      </c>
      <c r="D13" s="131"/>
      <c r="E13" s="131"/>
      <c r="F13" s="59">
        <f t="shared" si="0"/>
        <v>0</v>
      </c>
      <c r="G13" s="131"/>
      <c r="H13" s="131"/>
      <c r="I13" s="59">
        <f t="shared" si="1"/>
        <v>0</v>
      </c>
    </row>
    <row r="14" spans="2:9" ht="12.75">
      <c r="B14" s="258"/>
      <c r="C14" s="227" t="s">
        <v>283</v>
      </c>
      <c r="D14" s="131"/>
      <c r="E14" s="131"/>
      <c r="F14" s="59">
        <f t="shared" si="0"/>
        <v>0</v>
      </c>
      <c r="G14" s="131"/>
      <c r="H14" s="131"/>
      <c r="I14" s="59">
        <f t="shared" si="1"/>
        <v>0</v>
      </c>
    </row>
    <row r="15" spans="2:9" ht="25.5">
      <c r="B15" s="258"/>
      <c r="C15" s="230" t="s">
        <v>284</v>
      </c>
      <c r="D15" s="131"/>
      <c r="E15" s="131"/>
      <c r="F15" s="59">
        <f t="shared" si="0"/>
        <v>0</v>
      </c>
      <c r="G15" s="131"/>
      <c r="H15" s="131"/>
      <c r="I15" s="59">
        <f t="shared" si="1"/>
        <v>0</v>
      </c>
    </row>
    <row r="16" spans="2:9" ht="12.75">
      <c r="B16" s="258"/>
      <c r="C16" s="227" t="s">
        <v>217</v>
      </c>
      <c r="D16" s="131"/>
      <c r="E16" s="131"/>
      <c r="F16" s="59">
        <f t="shared" si="0"/>
        <v>0</v>
      </c>
      <c r="G16" s="131"/>
      <c r="H16" s="131"/>
      <c r="I16" s="59">
        <f t="shared" si="1"/>
        <v>0</v>
      </c>
    </row>
    <row r="17" spans="2:9" ht="12.75">
      <c r="B17" s="258"/>
      <c r="C17" s="227" t="s">
        <v>93</v>
      </c>
      <c r="D17" s="131"/>
      <c r="E17" s="131"/>
      <c r="F17" s="59">
        <f t="shared" si="0"/>
        <v>0</v>
      </c>
      <c r="G17" s="131"/>
      <c r="H17" s="131"/>
      <c r="I17" s="59">
        <f t="shared" si="1"/>
        <v>0</v>
      </c>
    </row>
    <row r="18" spans="2:9" ht="12.75">
      <c r="B18" s="258"/>
      <c r="C18" s="227" t="s">
        <v>94</v>
      </c>
      <c r="D18" s="131"/>
      <c r="E18" s="131"/>
      <c r="F18" s="59">
        <f t="shared" si="0"/>
        <v>0</v>
      </c>
      <c r="G18" s="131"/>
      <c r="H18" s="131"/>
      <c r="I18" s="59">
        <f t="shared" si="1"/>
        <v>0</v>
      </c>
    </row>
    <row r="19" spans="2:9" ht="12.75">
      <c r="B19" s="258"/>
      <c r="C19" s="227" t="s">
        <v>50</v>
      </c>
      <c r="D19" s="131"/>
      <c r="E19" s="131"/>
      <c r="F19" s="59">
        <f t="shared" si="0"/>
        <v>0</v>
      </c>
      <c r="G19" s="131"/>
      <c r="H19" s="131"/>
      <c r="I19" s="59">
        <f t="shared" si="1"/>
        <v>0</v>
      </c>
    </row>
    <row r="20" spans="2:9" ht="12.75">
      <c r="B20" s="258"/>
      <c r="C20" s="227" t="s">
        <v>51</v>
      </c>
      <c r="D20" s="59">
        <f>'2.2 Revenue contributions '!C15</f>
        <v>0</v>
      </c>
      <c r="E20" s="59">
        <f>'2.2 Revenue contributions '!D15</f>
        <v>0</v>
      </c>
      <c r="F20" s="59">
        <f>'2.2 Revenue contributions '!E15</f>
        <v>0</v>
      </c>
      <c r="G20" s="131"/>
      <c r="H20" s="131"/>
      <c r="I20" s="59">
        <f>SUM(G20:H20)</f>
        <v>0</v>
      </c>
    </row>
    <row r="21" spans="2:9" ht="12.75">
      <c r="B21" s="258"/>
      <c r="C21" s="227" t="s">
        <v>21</v>
      </c>
      <c r="D21" s="131"/>
      <c r="E21" s="131"/>
      <c r="F21" s="59">
        <f>SUM(D21:E21)</f>
        <v>0</v>
      </c>
      <c r="G21" s="131"/>
      <c r="H21" s="131"/>
      <c r="I21" s="59">
        <f>SUM(G21:H21)</f>
        <v>0</v>
      </c>
    </row>
    <row r="22" spans="2:9" ht="12.75">
      <c r="B22" s="258"/>
      <c r="C22" s="227" t="s">
        <v>53</v>
      </c>
      <c r="D22" s="131"/>
      <c r="E22" s="131"/>
      <c r="F22" s="59">
        <f>SUM(D22:E22)</f>
        <v>0</v>
      </c>
      <c r="G22" s="131"/>
      <c r="H22" s="131"/>
      <c r="I22" s="59">
        <f>SUM(G22:H22)</f>
        <v>0</v>
      </c>
    </row>
    <row r="23" spans="2:9" ht="12.75">
      <c r="B23" s="151"/>
      <c r="C23" s="228" t="s">
        <v>52</v>
      </c>
      <c r="D23" s="58">
        <f>SUM(D11:D22)</f>
        <v>0</v>
      </c>
      <c r="E23" s="58">
        <f>SUM(E11:E22)</f>
        <v>0</v>
      </c>
      <c r="F23" s="58">
        <f>SUM(F11:F22)</f>
        <v>0</v>
      </c>
      <c r="G23" s="58">
        <f>SUM(G11:G22)</f>
        <v>0</v>
      </c>
      <c r="H23" s="58">
        <f>SUM(H11:H22)</f>
        <v>0</v>
      </c>
      <c r="I23" s="58">
        <f>SUM(I19:I22)</f>
        <v>0</v>
      </c>
    </row>
    <row r="24" ht="12.75">
      <c r="B24" s="55"/>
    </row>
  </sheetData>
  <sheetProtection/>
  <mergeCells count="4">
    <mergeCell ref="B1:C1"/>
    <mergeCell ref="B5:D5"/>
    <mergeCell ref="D7:F7"/>
    <mergeCell ref="G7:I7"/>
  </mergeCells>
  <printOptions/>
  <pageMargins left="0.75" right="0.75" top="1" bottom="1" header="0.5" footer="0.5"/>
  <pageSetup fitToHeight="1" fitToWidth="1"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9999"/>
  </sheetPr>
  <dimension ref="B1:J27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00390625" style="22" customWidth="1"/>
    <col min="2" max="2" width="37.57421875" style="22" customWidth="1"/>
    <col min="3" max="3" width="42.8515625" style="22" customWidth="1"/>
    <col min="4" max="5" width="27.28125" style="22" customWidth="1"/>
    <col min="6" max="6" width="5.8515625" style="22" customWidth="1"/>
    <col min="7" max="7" width="6.7109375" style="22" customWidth="1"/>
    <col min="8" max="10" width="19.8515625" style="22" customWidth="1"/>
    <col min="11" max="11" width="18.28125" style="22" customWidth="1"/>
    <col min="12" max="16384" width="9.140625" style="22" customWidth="1"/>
  </cols>
  <sheetData>
    <row r="1" spans="2:10" ht="20.25">
      <c r="B1" s="23" t="s">
        <v>238</v>
      </c>
      <c r="C1" s="21"/>
      <c r="D1" s="21"/>
      <c r="E1" s="21"/>
      <c r="F1" s="21"/>
      <c r="G1" s="21"/>
      <c r="H1" s="21"/>
      <c r="I1" s="21"/>
      <c r="J1" s="21"/>
    </row>
    <row r="2" spans="2:3" ht="15.75" customHeight="1">
      <c r="B2" s="69">
        <f>Tradingname</f>
        <v>0</v>
      </c>
      <c r="C2" s="70"/>
    </row>
    <row r="3" spans="2:6" ht="18.75" customHeight="1">
      <c r="B3" s="71" t="s">
        <v>289</v>
      </c>
      <c r="C3" s="72" t="str">
        <f>TEXT(Yearstart,"dd/mm/yyyy")&amp;" to "&amp;TEXT(Yearending,"dd/mm/yyyy")</f>
        <v>01/01/2018 to 30/06/2018</v>
      </c>
      <c r="F3" s="60"/>
    </row>
    <row r="4" ht="20.25">
      <c r="B4" s="20"/>
    </row>
    <row r="5" ht="15.75">
      <c r="B5" s="34" t="s">
        <v>229</v>
      </c>
    </row>
    <row r="6" spans="2:10" ht="12.75">
      <c r="B6" s="24"/>
      <c r="C6" s="27"/>
      <c r="D6" s="27"/>
      <c r="E6" s="27"/>
      <c r="F6" s="27"/>
      <c r="G6" s="28"/>
      <c r="H6" s="35"/>
      <c r="I6" s="29"/>
      <c r="J6" s="29"/>
    </row>
    <row r="7" spans="2:5" ht="39" customHeight="1">
      <c r="B7" s="135" t="s">
        <v>20</v>
      </c>
      <c r="C7" s="128" t="s">
        <v>63</v>
      </c>
      <c r="D7" s="128" t="s">
        <v>64</v>
      </c>
      <c r="E7" s="128" t="s">
        <v>26</v>
      </c>
    </row>
    <row r="8" spans="2:5" ht="13.5" customHeight="1">
      <c r="B8" s="120"/>
      <c r="C8" s="130" t="s">
        <v>225</v>
      </c>
      <c r="D8" s="130" t="s">
        <v>225</v>
      </c>
      <c r="E8" s="130" t="s">
        <v>225</v>
      </c>
    </row>
    <row r="9" spans="2:5" ht="13.5" customHeight="1">
      <c r="B9" s="251"/>
      <c r="C9" s="134"/>
      <c r="D9" s="134"/>
      <c r="E9" s="134"/>
    </row>
    <row r="10" spans="2:5" ht="13.5" customHeight="1">
      <c r="B10" s="251"/>
      <c r="C10" s="134"/>
      <c r="D10" s="134"/>
      <c r="E10" s="134"/>
    </row>
    <row r="11" spans="2:5" ht="13.5" customHeight="1">
      <c r="B11" s="251"/>
      <c r="C11" s="134"/>
      <c r="D11" s="134"/>
      <c r="E11" s="134"/>
    </row>
    <row r="12" spans="2:5" ht="13.5" customHeight="1">
      <c r="B12" s="251"/>
      <c r="C12" s="134"/>
      <c r="D12" s="134"/>
      <c r="E12" s="134"/>
    </row>
    <row r="13" spans="2:5" ht="13.5" customHeight="1">
      <c r="B13" s="251"/>
      <c r="C13" s="134"/>
      <c r="D13" s="134"/>
      <c r="E13" s="134"/>
    </row>
    <row r="14" spans="2:5" ht="13.5" customHeight="1">
      <c r="B14" s="251"/>
      <c r="C14" s="134"/>
      <c r="D14" s="134"/>
      <c r="E14" s="134"/>
    </row>
    <row r="15" spans="2:5" ht="12.75">
      <c r="B15" s="133" t="s">
        <v>26</v>
      </c>
      <c r="C15" s="58">
        <f>SUM(C9:C14)</f>
        <v>0</v>
      </c>
      <c r="D15" s="58">
        <f>SUM(D9:D14)</f>
        <v>0</v>
      </c>
      <c r="E15" s="58">
        <f>SUM(E9:E14)</f>
        <v>0</v>
      </c>
    </row>
    <row r="17" ht="15.75">
      <c r="B17" s="34" t="s">
        <v>230</v>
      </c>
    </row>
    <row r="18" spans="2:6" ht="19.5" customHeight="1">
      <c r="B18" s="24"/>
      <c r="C18" s="27"/>
      <c r="D18" s="27"/>
      <c r="E18" s="27"/>
      <c r="F18" s="27"/>
    </row>
    <row r="19" spans="2:4" ht="24.75" customHeight="1">
      <c r="B19" s="120" t="s">
        <v>159</v>
      </c>
      <c r="C19" s="136" t="s">
        <v>20</v>
      </c>
      <c r="D19" s="128" t="s">
        <v>26</v>
      </c>
    </row>
    <row r="20" spans="2:4" ht="12.75">
      <c r="B20" s="120"/>
      <c r="C20" s="130"/>
      <c r="D20" s="130" t="s">
        <v>225</v>
      </c>
    </row>
    <row r="21" spans="2:4" ht="12.75">
      <c r="B21" s="251"/>
      <c r="C21" s="252"/>
      <c r="D21" s="134"/>
    </row>
    <row r="22" spans="2:4" ht="12.75">
      <c r="B22" s="251"/>
      <c r="C22" s="252"/>
      <c r="D22" s="134"/>
    </row>
    <row r="23" spans="2:4" ht="12.75">
      <c r="B23" s="251"/>
      <c r="C23" s="252"/>
      <c r="D23" s="134"/>
    </row>
    <row r="24" spans="2:4" ht="12.75">
      <c r="B24" s="251"/>
      <c r="C24" s="252"/>
      <c r="D24" s="134"/>
    </row>
    <row r="25" spans="2:4" ht="12.75">
      <c r="B25" s="251"/>
      <c r="C25" s="252"/>
      <c r="D25" s="134"/>
    </row>
    <row r="26" spans="2:4" ht="12.75">
      <c r="B26" s="251"/>
      <c r="C26" s="252"/>
      <c r="D26" s="134"/>
    </row>
    <row r="27" spans="2:4" ht="12.75">
      <c r="B27" s="313" t="s">
        <v>158</v>
      </c>
      <c r="C27" s="314"/>
      <c r="D27" s="58">
        <f>SUM(D21:D26)</f>
        <v>0</v>
      </c>
    </row>
  </sheetData>
  <sheetProtection/>
  <mergeCells count="1">
    <mergeCell ref="B27:C27"/>
  </mergeCells>
  <printOptions/>
  <pageMargins left="0.75" right="0.75" top="1" bottom="1" header="0.5" footer="0.5"/>
  <pageSetup horizontalDpi="600" verticalDpi="600" orientation="landscape" paperSize="9" scale="59" r:id="rId2"/>
  <colBreaks count="1" manualBreakCount="1">
    <brk id="7" max="2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99"/>
  </sheetPr>
  <dimension ref="B1:H36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2.421875" style="39" customWidth="1"/>
    <col min="2" max="2" width="18.57421875" style="39" customWidth="1"/>
    <col min="3" max="3" width="42.28125" style="39" customWidth="1"/>
    <col min="4" max="4" width="26.8515625" style="39" customWidth="1"/>
    <col min="5" max="5" width="22.57421875" style="39" customWidth="1"/>
    <col min="6" max="6" width="20.57421875" style="39" customWidth="1"/>
    <col min="7" max="8" width="22.57421875" style="39" customWidth="1"/>
    <col min="9" max="9" width="9.421875" style="39" customWidth="1"/>
    <col min="10" max="10" width="25.140625" style="39" customWidth="1"/>
    <col min="11" max="16384" width="9.140625" style="39" customWidth="1"/>
  </cols>
  <sheetData>
    <row r="1" spans="2:8" ht="20.25">
      <c r="B1" s="315" t="s">
        <v>233</v>
      </c>
      <c r="C1" s="315"/>
      <c r="D1" s="21"/>
      <c r="E1" s="21"/>
      <c r="F1" s="21"/>
      <c r="G1" s="21"/>
      <c r="H1" s="21"/>
    </row>
    <row r="2" spans="2:8" ht="17.25" customHeight="1">
      <c r="B2" s="69">
        <f>Tradingname</f>
        <v>0</v>
      </c>
      <c r="C2" s="70"/>
      <c r="D2" s="40"/>
      <c r="E2" s="40"/>
      <c r="G2" s="40"/>
      <c r="H2" s="40"/>
    </row>
    <row r="3" spans="2:3" ht="17.25" customHeight="1">
      <c r="B3" s="71" t="s">
        <v>289</v>
      </c>
      <c r="C3" s="72" t="str">
        <f>TEXT(Yearstart,"dd/mm/yyyy")&amp;" to "&amp;TEXT(Yearending,"dd/mm/yyyy")</f>
        <v>01/01/2018 to 30/06/2018</v>
      </c>
    </row>
    <row r="4" ht="14.25" customHeight="1">
      <c r="B4" s="20"/>
    </row>
    <row r="5" spans="2:8" ht="15.75">
      <c r="B5" s="43" t="s">
        <v>234</v>
      </c>
      <c r="C5" s="41"/>
      <c r="D5" s="41"/>
      <c r="E5" s="41"/>
      <c r="F5" s="42"/>
      <c r="G5" s="41"/>
      <c r="H5" s="41"/>
    </row>
    <row r="6" spans="2:8" ht="15.75">
      <c r="B6" s="43"/>
      <c r="C6" s="41"/>
      <c r="D6" s="41"/>
      <c r="E6" s="41"/>
      <c r="F6" s="42"/>
      <c r="G6" s="41"/>
      <c r="H6" s="41"/>
    </row>
    <row r="7" spans="2:8" ht="40.5" customHeight="1">
      <c r="B7" s="137" t="s">
        <v>270</v>
      </c>
      <c r="C7" s="137" t="s">
        <v>231</v>
      </c>
      <c r="D7" s="138" t="s">
        <v>263</v>
      </c>
      <c r="E7" s="138" t="s">
        <v>265</v>
      </c>
      <c r="F7" s="138" t="s">
        <v>80</v>
      </c>
      <c r="G7" s="138" t="s">
        <v>105</v>
      </c>
      <c r="H7" s="138" t="s">
        <v>106</v>
      </c>
    </row>
    <row r="8" spans="2:8" ht="12.75">
      <c r="B8" s="139"/>
      <c r="C8" s="137" t="s">
        <v>232</v>
      </c>
      <c r="D8" s="140" t="s">
        <v>225</v>
      </c>
      <c r="E8" s="140" t="s">
        <v>225</v>
      </c>
      <c r="F8" s="140"/>
      <c r="G8" s="140" t="s">
        <v>225</v>
      </c>
      <c r="H8" s="140" t="s">
        <v>225</v>
      </c>
    </row>
    <row r="9" spans="2:8" ht="12.75">
      <c r="B9" s="231"/>
      <c r="C9" s="231"/>
      <c r="D9" s="141"/>
      <c r="E9" s="141"/>
      <c r="F9" s="142"/>
      <c r="G9" s="74">
        <f aca="true" t="shared" si="0" ref="G9:G35">D9*F9</f>
        <v>0</v>
      </c>
      <c r="H9" s="74">
        <f>E9*F9</f>
        <v>0</v>
      </c>
    </row>
    <row r="10" spans="2:8" ht="12.75">
      <c r="B10" s="231"/>
      <c r="C10" s="231"/>
      <c r="D10" s="141"/>
      <c r="E10" s="141"/>
      <c r="F10" s="142"/>
      <c r="G10" s="74">
        <f t="shared" si="0"/>
        <v>0</v>
      </c>
      <c r="H10" s="74">
        <f aca="true" t="shared" si="1" ref="H10:H35">E10*F10</f>
        <v>0</v>
      </c>
    </row>
    <row r="11" spans="2:8" ht="12.75">
      <c r="B11" s="231"/>
      <c r="C11" s="231"/>
      <c r="D11" s="141"/>
      <c r="E11" s="141"/>
      <c r="F11" s="142"/>
      <c r="G11" s="74">
        <f t="shared" si="0"/>
        <v>0</v>
      </c>
      <c r="H11" s="74">
        <f t="shared" si="1"/>
        <v>0</v>
      </c>
    </row>
    <row r="12" spans="2:8" ht="12.75">
      <c r="B12" s="231"/>
      <c r="C12" s="231"/>
      <c r="D12" s="141"/>
      <c r="E12" s="141"/>
      <c r="F12" s="142"/>
      <c r="G12" s="74">
        <f t="shared" si="0"/>
        <v>0</v>
      </c>
      <c r="H12" s="74">
        <f t="shared" si="1"/>
        <v>0</v>
      </c>
    </row>
    <row r="13" spans="2:8" ht="12.75">
      <c r="B13" s="231"/>
      <c r="C13" s="231"/>
      <c r="D13" s="141"/>
      <c r="E13" s="141"/>
      <c r="F13" s="142"/>
      <c r="G13" s="74">
        <f t="shared" si="0"/>
        <v>0</v>
      </c>
      <c r="H13" s="74">
        <f t="shared" si="1"/>
        <v>0</v>
      </c>
    </row>
    <row r="14" spans="2:8" ht="12.75">
      <c r="B14" s="231"/>
      <c r="C14" s="231"/>
      <c r="D14" s="141"/>
      <c r="E14" s="141"/>
      <c r="F14" s="142"/>
      <c r="G14" s="74">
        <f t="shared" si="0"/>
        <v>0</v>
      </c>
      <c r="H14" s="74">
        <f t="shared" si="1"/>
        <v>0</v>
      </c>
    </row>
    <row r="15" spans="2:8" ht="12.75">
      <c r="B15" s="231"/>
      <c r="C15" s="231"/>
      <c r="D15" s="141"/>
      <c r="E15" s="141"/>
      <c r="F15" s="142"/>
      <c r="G15" s="74">
        <f t="shared" si="0"/>
        <v>0</v>
      </c>
      <c r="H15" s="74">
        <f t="shared" si="1"/>
        <v>0</v>
      </c>
    </row>
    <row r="16" spans="2:8" ht="12.75">
      <c r="B16" s="231"/>
      <c r="C16" s="231"/>
      <c r="D16" s="141"/>
      <c r="E16" s="141"/>
      <c r="F16" s="142"/>
      <c r="G16" s="74">
        <f t="shared" si="0"/>
        <v>0</v>
      </c>
      <c r="H16" s="74">
        <f t="shared" si="1"/>
        <v>0</v>
      </c>
    </row>
    <row r="17" spans="2:8" ht="12.75">
      <c r="B17" s="231"/>
      <c r="C17" s="231"/>
      <c r="D17" s="141"/>
      <c r="E17" s="141"/>
      <c r="F17" s="142"/>
      <c r="G17" s="74">
        <f t="shared" si="0"/>
        <v>0</v>
      </c>
      <c r="H17" s="74">
        <f t="shared" si="1"/>
        <v>0</v>
      </c>
    </row>
    <row r="18" spans="2:8" ht="12.75">
      <c r="B18" s="231"/>
      <c r="C18" s="231"/>
      <c r="D18" s="141"/>
      <c r="E18" s="141"/>
      <c r="F18" s="142"/>
      <c r="G18" s="74">
        <f t="shared" si="0"/>
        <v>0</v>
      </c>
      <c r="H18" s="74">
        <f t="shared" si="1"/>
        <v>0</v>
      </c>
    </row>
    <row r="19" spans="2:8" ht="12.75">
      <c r="B19" s="231"/>
      <c r="C19" s="231"/>
      <c r="D19" s="141"/>
      <c r="E19" s="141"/>
      <c r="F19" s="142"/>
      <c r="G19" s="74">
        <f t="shared" si="0"/>
        <v>0</v>
      </c>
      <c r="H19" s="74">
        <f t="shared" si="1"/>
        <v>0</v>
      </c>
    </row>
    <row r="20" spans="2:8" ht="12.75">
      <c r="B20" s="231"/>
      <c r="C20" s="231"/>
      <c r="D20" s="141"/>
      <c r="E20" s="141"/>
      <c r="F20" s="142"/>
      <c r="G20" s="74">
        <f t="shared" si="0"/>
        <v>0</v>
      </c>
      <c r="H20" s="74">
        <f t="shared" si="1"/>
        <v>0</v>
      </c>
    </row>
    <row r="21" spans="2:8" ht="12.75">
      <c r="B21" s="231"/>
      <c r="C21" s="231"/>
      <c r="D21" s="141"/>
      <c r="E21" s="141"/>
      <c r="F21" s="142"/>
      <c r="G21" s="74">
        <f t="shared" si="0"/>
        <v>0</v>
      </c>
      <c r="H21" s="74">
        <f t="shared" si="1"/>
        <v>0</v>
      </c>
    </row>
    <row r="22" spans="2:8" ht="12.75">
      <c r="B22" s="231"/>
      <c r="C22" s="231"/>
      <c r="D22" s="141"/>
      <c r="E22" s="141"/>
      <c r="F22" s="142"/>
      <c r="G22" s="74">
        <f t="shared" si="0"/>
        <v>0</v>
      </c>
      <c r="H22" s="74">
        <f t="shared" si="1"/>
        <v>0</v>
      </c>
    </row>
    <row r="23" spans="2:8" ht="12.75">
      <c r="B23" s="231"/>
      <c r="C23" s="231"/>
      <c r="D23" s="141"/>
      <c r="E23" s="141"/>
      <c r="F23" s="142"/>
      <c r="G23" s="74">
        <f t="shared" si="0"/>
        <v>0</v>
      </c>
      <c r="H23" s="74">
        <f t="shared" si="1"/>
        <v>0</v>
      </c>
    </row>
    <row r="24" spans="2:8" ht="12.75">
      <c r="B24" s="231"/>
      <c r="C24" s="231"/>
      <c r="D24" s="141"/>
      <c r="E24" s="141"/>
      <c r="F24" s="142"/>
      <c r="G24" s="74">
        <f t="shared" si="0"/>
        <v>0</v>
      </c>
      <c r="H24" s="74">
        <f t="shared" si="1"/>
        <v>0</v>
      </c>
    </row>
    <row r="25" spans="2:8" ht="12.75">
      <c r="B25" s="231"/>
      <c r="C25" s="231"/>
      <c r="D25" s="141"/>
      <c r="E25" s="141"/>
      <c r="F25" s="142"/>
      <c r="G25" s="74">
        <f t="shared" si="0"/>
        <v>0</v>
      </c>
      <c r="H25" s="74">
        <f t="shared" si="1"/>
        <v>0</v>
      </c>
    </row>
    <row r="26" spans="2:8" ht="12.75">
      <c r="B26" s="231"/>
      <c r="C26" s="231"/>
      <c r="D26" s="141"/>
      <c r="E26" s="141"/>
      <c r="F26" s="142"/>
      <c r="G26" s="74">
        <f t="shared" si="0"/>
        <v>0</v>
      </c>
      <c r="H26" s="74">
        <f t="shared" si="1"/>
        <v>0</v>
      </c>
    </row>
    <row r="27" spans="2:8" ht="12.75">
      <c r="B27" s="231"/>
      <c r="C27" s="231"/>
      <c r="D27" s="141"/>
      <c r="E27" s="141"/>
      <c r="F27" s="142"/>
      <c r="G27" s="74">
        <f t="shared" si="0"/>
        <v>0</v>
      </c>
      <c r="H27" s="74">
        <f t="shared" si="1"/>
        <v>0</v>
      </c>
    </row>
    <row r="28" spans="2:8" ht="12.75">
      <c r="B28" s="231"/>
      <c r="C28" s="231"/>
      <c r="D28" s="141"/>
      <c r="E28" s="141"/>
      <c r="F28" s="142"/>
      <c r="G28" s="74">
        <f t="shared" si="0"/>
        <v>0</v>
      </c>
      <c r="H28" s="74">
        <f t="shared" si="1"/>
        <v>0</v>
      </c>
    </row>
    <row r="29" spans="2:8" ht="12.75">
      <c r="B29" s="231"/>
      <c r="C29" s="231"/>
      <c r="D29" s="141"/>
      <c r="E29" s="141"/>
      <c r="F29" s="142"/>
      <c r="G29" s="74">
        <f t="shared" si="0"/>
        <v>0</v>
      </c>
      <c r="H29" s="74">
        <f t="shared" si="1"/>
        <v>0</v>
      </c>
    </row>
    <row r="30" spans="2:8" ht="12.75">
      <c r="B30" s="231"/>
      <c r="C30" s="231"/>
      <c r="D30" s="141"/>
      <c r="E30" s="141"/>
      <c r="F30" s="142"/>
      <c r="G30" s="74">
        <f t="shared" si="0"/>
        <v>0</v>
      </c>
      <c r="H30" s="74">
        <f t="shared" si="1"/>
        <v>0</v>
      </c>
    </row>
    <row r="31" spans="2:8" ht="12.75">
      <c r="B31" s="231"/>
      <c r="C31" s="231"/>
      <c r="D31" s="141"/>
      <c r="E31" s="141"/>
      <c r="F31" s="142"/>
      <c r="G31" s="74">
        <f t="shared" si="0"/>
        <v>0</v>
      </c>
      <c r="H31" s="74">
        <f t="shared" si="1"/>
        <v>0</v>
      </c>
    </row>
    <row r="32" spans="2:8" ht="12.75">
      <c r="B32" s="231"/>
      <c r="C32" s="231"/>
      <c r="D32" s="141"/>
      <c r="E32" s="141"/>
      <c r="F32" s="142"/>
      <c r="G32" s="74">
        <f t="shared" si="0"/>
        <v>0</v>
      </c>
      <c r="H32" s="74">
        <f t="shared" si="1"/>
        <v>0</v>
      </c>
    </row>
    <row r="33" spans="2:8" ht="12.75">
      <c r="B33" s="231"/>
      <c r="C33" s="231"/>
      <c r="D33" s="141"/>
      <c r="E33" s="141"/>
      <c r="F33" s="142"/>
      <c r="G33" s="74">
        <f t="shared" si="0"/>
        <v>0</v>
      </c>
      <c r="H33" s="74">
        <f t="shared" si="1"/>
        <v>0</v>
      </c>
    </row>
    <row r="34" spans="2:8" ht="12.75">
      <c r="B34" s="231"/>
      <c r="C34" s="231"/>
      <c r="D34" s="141"/>
      <c r="E34" s="141"/>
      <c r="F34" s="142"/>
      <c r="G34" s="74">
        <f t="shared" si="0"/>
        <v>0</v>
      </c>
      <c r="H34" s="74">
        <f t="shared" si="1"/>
        <v>0</v>
      </c>
    </row>
    <row r="35" spans="2:8" ht="12.75">
      <c r="B35" s="231"/>
      <c r="C35" s="231"/>
      <c r="D35" s="141"/>
      <c r="E35" s="141"/>
      <c r="F35" s="142"/>
      <c r="G35" s="74">
        <f t="shared" si="0"/>
        <v>0</v>
      </c>
      <c r="H35" s="74">
        <f t="shared" si="1"/>
        <v>0</v>
      </c>
    </row>
    <row r="36" spans="2:8" ht="12.75">
      <c r="B36" s="53"/>
      <c r="C36" s="133" t="s">
        <v>26</v>
      </c>
      <c r="D36" s="59">
        <f>SUM(D9:D35)</f>
        <v>0</v>
      </c>
      <c r="E36" s="59">
        <f>SUM(E9:E35)</f>
        <v>0</v>
      </c>
      <c r="F36" s="44"/>
      <c r="G36" s="74">
        <f>SUM(G9:G35)</f>
        <v>0</v>
      </c>
      <c r="H36" s="74">
        <f>SUM(H9:H35)</f>
        <v>0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9999"/>
  </sheetPr>
  <dimension ref="B1:I36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1.28125" style="39" customWidth="1"/>
    <col min="2" max="2" width="21.00390625" style="39" customWidth="1"/>
    <col min="3" max="3" width="30.00390625" style="39" customWidth="1"/>
    <col min="4" max="4" width="26.7109375" style="39" customWidth="1"/>
    <col min="5" max="5" width="23.57421875" style="39" customWidth="1"/>
    <col min="6" max="6" width="22.57421875" style="39" customWidth="1"/>
    <col min="7" max="7" width="20.57421875" style="39" customWidth="1"/>
    <col min="8" max="9" width="22.57421875" style="39" customWidth="1"/>
    <col min="10" max="10" width="9.421875" style="39" customWidth="1"/>
    <col min="11" max="11" width="25.140625" style="39" customWidth="1"/>
    <col min="12" max="16384" width="9.140625" style="39" customWidth="1"/>
  </cols>
  <sheetData>
    <row r="1" spans="2:9" ht="20.25">
      <c r="B1" s="315" t="s">
        <v>196</v>
      </c>
      <c r="C1" s="315"/>
      <c r="D1" s="21"/>
      <c r="E1" s="21"/>
      <c r="F1" s="21"/>
      <c r="G1" s="21"/>
      <c r="H1" s="21"/>
      <c r="I1" s="21"/>
    </row>
    <row r="2" spans="2:9" ht="16.5" customHeight="1">
      <c r="B2" s="69">
        <f>Tradingname</f>
        <v>0</v>
      </c>
      <c r="C2" s="70"/>
      <c r="D2" s="40"/>
      <c r="E2" s="40"/>
      <c r="F2" s="40"/>
      <c r="H2" s="40"/>
      <c r="I2" s="40"/>
    </row>
    <row r="3" spans="2:3" ht="15">
      <c r="B3" s="71" t="s">
        <v>289</v>
      </c>
      <c r="C3" s="72" t="str">
        <f>TEXT(Yearstart,"dd/mm/yyyy")&amp;" to "&amp;TEXT(Yearending,"dd/mm/yyyy")</f>
        <v>01/01/2018 to 30/06/2018</v>
      </c>
    </row>
    <row r="4" spans="2:5" ht="20.25">
      <c r="B4" s="20"/>
      <c r="E4" s="76"/>
    </row>
    <row r="5" spans="2:9" ht="15.75">
      <c r="B5" s="43" t="s">
        <v>235</v>
      </c>
      <c r="C5" s="41"/>
      <c r="D5" s="41"/>
      <c r="E5" s="41"/>
      <c r="F5" s="41"/>
      <c r="G5" s="42"/>
      <c r="H5" s="41"/>
      <c r="I5" s="41"/>
    </row>
    <row r="6" spans="2:9" ht="15.75">
      <c r="B6" s="43"/>
      <c r="C6" s="41"/>
      <c r="D6" s="41"/>
      <c r="E6" s="41"/>
      <c r="F6" s="41"/>
      <c r="G6" s="42"/>
      <c r="H6" s="41"/>
      <c r="I6" s="41"/>
    </row>
    <row r="7" spans="2:9" ht="40.5" customHeight="1">
      <c r="B7" s="137" t="s">
        <v>270</v>
      </c>
      <c r="C7" s="137" t="s">
        <v>20</v>
      </c>
      <c r="D7" s="145" t="s">
        <v>81</v>
      </c>
      <c r="E7" s="138" t="s">
        <v>264</v>
      </c>
      <c r="F7" s="138" t="s">
        <v>266</v>
      </c>
      <c r="G7" s="138" t="s">
        <v>80</v>
      </c>
      <c r="H7" s="138" t="s">
        <v>105</v>
      </c>
      <c r="I7" s="138" t="s">
        <v>106</v>
      </c>
    </row>
    <row r="8" spans="2:9" ht="12.75">
      <c r="B8" s="139"/>
      <c r="C8" s="139" t="s">
        <v>236</v>
      </c>
      <c r="D8" s="146"/>
      <c r="E8" s="140" t="s">
        <v>225</v>
      </c>
      <c r="F8" s="140" t="s">
        <v>225</v>
      </c>
      <c r="G8" s="140"/>
      <c r="H8" s="140" t="s">
        <v>225</v>
      </c>
      <c r="I8" s="140" t="s">
        <v>225</v>
      </c>
    </row>
    <row r="9" spans="2:9" ht="12.75">
      <c r="B9" s="231"/>
      <c r="C9" s="229" t="s">
        <v>59</v>
      </c>
      <c r="D9" s="231"/>
      <c r="E9" s="143"/>
      <c r="F9" s="143"/>
      <c r="G9" s="144"/>
      <c r="H9" s="75">
        <f>E9*G9</f>
        <v>0</v>
      </c>
      <c r="I9" s="75">
        <f>F9*G9</f>
        <v>0</v>
      </c>
    </row>
    <row r="10" spans="2:9" ht="25.5">
      <c r="B10" s="231"/>
      <c r="C10" s="229" t="s">
        <v>69</v>
      </c>
      <c r="D10" s="231"/>
      <c r="E10" s="143"/>
      <c r="F10" s="143"/>
      <c r="G10" s="144"/>
      <c r="H10" s="75">
        <f aca="true" t="shared" si="0" ref="H10:H35">E10*G10</f>
        <v>0</v>
      </c>
      <c r="I10" s="75">
        <f aca="true" t="shared" si="1" ref="I10:I35">F10*G10</f>
        <v>0</v>
      </c>
    </row>
    <row r="11" spans="2:9" ht="12.75">
      <c r="B11" s="231"/>
      <c r="C11" s="229" t="s">
        <v>60</v>
      </c>
      <c r="D11" s="231"/>
      <c r="E11" s="143"/>
      <c r="F11" s="143"/>
      <c r="G11" s="144"/>
      <c r="H11" s="75">
        <f t="shared" si="0"/>
        <v>0</v>
      </c>
      <c r="I11" s="75">
        <f t="shared" si="1"/>
        <v>0</v>
      </c>
    </row>
    <row r="12" spans="2:9" ht="12.75">
      <c r="B12" s="231"/>
      <c r="C12" s="229" t="s">
        <v>61</v>
      </c>
      <c r="D12" s="231"/>
      <c r="E12" s="143"/>
      <c r="F12" s="143"/>
      <c r="G12" s="144"/>
      <c r="H12" s="75">
        <f t="shared" si="0"/>
        <v>0</v>
      </c>
      <c r="I12" s="75">
        <f t="shared" si="1"/>
        <v>0</v>
      </c>
    </row>
    <row r="13" spans="2:9" ht="12.75">
      <c r="B13" s="231"/>
      <c r="C13" s="229" t="s">
        <v>70</v>
      </c>
      <c r="D13" s="231"/>
      <c r="E13" s="143"/>
      <c r="F13" s="143"/>
      <c r="G13" s="144"/>
      <c r="H13" s="75">
        <f t="shared" si="0"/>
        <v>0</v>
      </c>
      <c r="I13" s="75">
        <f t="shared" si="1"/>
        <v>0</v>
      </c>
    </row>
    <row r="14" spans="2:9" ht="12.75">
      <c r="B14" s="231"/>
      <c r="C14" s="229" t="s">
        <v>157</v>
      </c>
      <c r="D14" s="231"/>
      <c r="E14" s="143"/>
      <c r="F14" s="143"/>
      <c r="G14" s="144"/>
      <c r="H14" s="75">
        <f t="shared" si="0"/>
        <v>0</v>
      </c>
      <c r="I14" s="75">
        <f t="shared" si="1"/>
        <v>0</v>
      </c>
    </row>
    <row r="15" spans="2:9" ht="25.5">
      <c r="B15" s="231"/>
      <c r="C15" s="229" t="s">
        <v>62</v>
      </c>
      <c r="D15" s="231"/>
      <c r="E15" s="143"/>
      <c r="F15" s="143"/>
      <c r="G15" s="144"/>
      <c r="H15" s="75">
        <f t="shared" si="0"/>
        <v>0</v>
      </c>
      <c r="I15" s="75">
        <f t="shared" si="1"/>
        <v>0</v>
      </c>
    </row>
    <row r="16" spans="2:9" ht="25.5">
      <c r="B16" s="231"/>
      <c r="C16" s="229" t="s">
        <v>1</v>
      </c>
      <c r="D16" s="231"/>
      <c r="E16" s="143"/>
      <c r="F16" s="143"/>
      <c r="G16" s="144"/>
      <c r="H16" s="75">
        <f t="shared" si="0"/>
        <v>0</v>
      </c>
      <c r="I16" s="75">
        <f t="shared" si="1"/>
        <v>0</v>
      </c>
    </row>
    <row r="17" spans="2:9" ht="12.75">
      <c r="B17" s="231"/>
      <c r="C17" s="229" t="s">
        <v>220</v>
      </c>
      <c r="D17" s="231"/>
      <c r="E17" s="82">
        <f>SUM(E18:E35)</f>
        <v>0</v>
      </c>
      <c r="F17" s="82">
        <f>SUM(F18:F35)</f>
        <v>0</v>
      </c>
      <c r="G17" s="82"/>
      <c r="H17" s="82">
        <f>SUM(H18:H35)</f>
        <v>0</v>
      </c>
      <c r="I17" s="82">
        <f>SUM(I18:I35)</f>
        <v>0</v>
      </c>
    </row>
    <row r="18" spans="2:9" ht="12.75">
      <c r="B18" s="231"/>
      <c r="C18" s="231" t="s">
        <v>280</v>
      </c>
      <c r="D18" s="231"/>
      <c r="E18" s="143"/>
      <c r="F18" s="143"/>
      <c r="G18" s="144"/>
      <c r="H18" s="75">
        <f t="shared" si="0"/>
        <v>0</v>
      </c>
      <c r="I18" s="75">
        <f t="shared" si="1"/>
        <v>0</v>
      </c>
    </row>
    <row r="19" spans="2:9" ht="12.75">
      <c r="B19" s="231"/>
      <c r="C19" s="231"/>
      <c r="D19" s="231"/>
      <c r="E19" s="143"/>
      <c r="F19" s="143"/>
      <c r="G19" s="144"/>
      <c r="H19" s="75">
        <f t="shared" si="0"/>
        <v>0</v>
      </c>
      <c r="I19" s="75">
        <f t="shared" si="1"/>
        <v>0</v>
      </c>
    </row>
    <row r="20" spans="2:9" ht="12.75">
      <c r="B20" s="231"/>
      <c r="C20" s="231"/>
      <c r="D20" s="231"/>
      <c r="E20" s="143"/>
      <c r="F20" s="143"/>
      <c r="G20" s="144"/>
      <c r="H20" s="75">
        <f t="shared" si="0"/>
        <v>0</v>
      </c>
      <c r="I20" s="75">
        <f t="shared" si="1"/>
        <v>0</v>
      </c>
    </row>
    <row r="21" spans="2:9" ht="12.75">
      <c r="B21" s="231"/>
      <c r="C21" s="231"/>
      <c r="D21" s="231"/>
      <c r="E21" s="143"/>
      <c r="F21" s="143"/>
      <c r="G21" s="144"/>
      <c r="H21" s="75">
        <f t="shared" si="0"/>
        <v>0</v>
      </c>
      <c r="I21" s="75">
        <f t="shared" si="1"/>
        <v>0</v>
      </c>
    </row>
    <row r="22" spans="2:9" ht="12.75">
      <c r="B22" s="231"/>
      <c r="C22" s="231"/>
      <c r="D22" s="231"/>
      <c r="E22" s="143"/>
      <c r="F22" s="143"/>
      <c r="G22" s="144"/>
      <c r="H22" s="75">
        <f t="shared" si="0"/>
        <v>0</v>
      </c>
      <c r="I22" s="75">
        <f t="shared" si="1"/>
        <v>0</v>
      </c>
    </row>
    <row r="23" spans="2:9" ht="12.75">
      <c r="B23" s="231"/>
      <c r="C23" s="231"/>
      <c r="D23" s="231"/>
      <c r="E23" s="143"/>
      <c r="F23" s="143"/>
      <c r="G23" s="144"/>
      <c r="H23" s="75">
        <f t="shared" si="0"/>
        <v>0</v>
      </c>
      <c r="I23" s="75">
        <f t="shared" si="1"/>
        <v>0</v>
      </c>
    </row>
    <row r="24" spans="2:9" ht="12.75">
      <c r="B24" s="231"/>
      <c r="C24" s="231"/>
      <c r="D24" s="231"/>
      <c r="E24" s="143"/>
      <c r="F24" s="143"/>
      <c r="G24" s="144"/>
      <c r="H24" s="75">
        <f t="shared" si="0"/>
        <v>0</v>
      </c>
      <c r="I24" s="75">
        <f t="shared" si="1"/>
        <v>0</v>
      </c>
    </row>
    <row r="25" spans="2:9" ht="12.75">
      <c r="B25" s="231"/>
      <c r="C25" s="231"/>
      <c r="D25" s="231"/>
      <c r="E25" s="143"/>
      <c r="F25" s="143"/>
      <c r="G25" s="144"/>
      <c r="H25" s="75">
        <f t="shared" si="0"/>
        <v>0</v>
      </c>
      <c r="I25" s="75">
        <f t="shared" si="1"/>
        <v>0</v>
      </c>
    </row>
    <row r="26" spans="2:9" ht="12.75">
      <c r="B26" s="231"/>
      <c r="C26" s="231"/>
      <c r="D26" s="231"/>
      <c r="E26" s="143"/>
      <c r="F26" s="143"/>
      <c r="G26" s="144"/>
      <c r="H26" s="75">
        <f t="shared" si="0"/>
        <v>0</v>
      </c>
      <c r="I26" s="75">
        <f t="shared" si="1"/>
        <v>0</v>
      </c>
    </row>
    <row r="27" spans="2:9" ht="12.75">
      <c r="B27" s="231"/>
      <c r="C27" s="231"/>
      <c r="D27" s="231"/>
      <c r="E27" s="143"/>
      <c r="F27" s="143"/>
      <c r="G27" s="144"/>
      <c r="H27" s="75">
        <f t="shared" si="0"/>
        <v>0</v>
      </c>
      <c r="I27" s="75">
        <f t="shared" si="1"/>
        <v>0</v>
      </c>
    </row>
    <row r="28" spans="2:9" ht="12.75">
      <c r="B28" s="231"/>
      <c r="C28" s="231"/>
      <c r="D28" s="231"/>
      <c r="E28" s="143"/>
      <c r="F28" s="143"/>
      <c r="G28" s="144"/>
      <c r="H28" s="75">
        <f t="shared" si="0"/>
        <v>0</v>
      </c>
      <c r="I28" s="75">
        <f t="shared" si="1"/>
        <v>0</v>
      </c>
    </row>
    <row r="29" spans="2:9" ht="12.75">
      <c r="B29" s="231"/>
      <c r="C29" s="231"/>
      <c r="D29" s="231"/>
      <c r="E29" s="143"/>
      <c r="F29" s="143"/>
      <c r="G29" s="144"/>
      <c r="H29" s="75">
        <f t="shared" si="0"/>
        <v>0</v>
      </c>
      <c r="I29" s="75">
        <f t="shared" si="1"/>
        <v>0</v>
      </c>
    </row>
    <row r="30" spans="2:9" ht="12.75">
      <c r="B30" s="231"/>
      <c r="C30" s="231"/>
      <c r="D30" s="231"/>
      <c r="E30" s="143"/>
      <c r="F30" s="143"/>
      <c r="G30" s="144"/>
      <c r="H30" s="75">
        <f t="shared" si="0"/>
        <v>0</v>
      </c>
      <c r="I30" s="75">
        <f t="shared" si="1"/>
        <v>0</v>
      </c>
    </row>
    <row r="31" spans="2:9" ht="12.75">
      <c r="B31" s="231"/>
      <c r="C31" s="231"/>
      <c r="D31" s="231"/>
      <c r="E31" s="143"/>
      <c r="F31" s="143"/>
      <c r="G31" s="144"/>
      <c r="H31" s="75">
        <f t="shared" si="0"/>
        <v>0</v>
      </c>
      <c r="I31" s="75">
        <f t="shared" si="1"/>
        <v>0</v>
      </c>
    </row>
    <row r="32" spans="2:9" ht="12.75">
      <c r="B32" s="231"/>
      <c r="C32" s="231"/>
      <c r="D32" s="231"/>
      <c r="E32" s="143"/>
      <c r="F32" s="143"/>
      <c r="G32" s="144"/>
      <c r="H32" s="75">
        <f t="shared" si="0"/>
        <v>0</v>
      </c>
      <c r="I32" s="75">
        <f t="shared" si="1"/>
        <v>0</v>
      </c>
    </row>
    <row r="33" spans="2:9" ht="12.75">
      <c r="B33" s="231"/>
      <c r="C33" s="231"/>
      <c r="D33" s="231"/>
      <c r="E33" s="143"/>
      <c r="F33" s="143"/>
      <c r="G33" s="144"/>
      <c r="H33" s="75">
        <f t="shared" si="0"/>
        <v>0</v>
      </c>
      <c r="I33" s="75">
        <f t="shared" si="1"/>
        <v>0</v>
      </c>
    </row>
    <row r="34" spans="2:9" ht="12.75">
      <c r="B34" s="231"/>
      <c r="C34" s="231"/>
      <c r="D34" s="231"/>
      <c r="E34" s="143"/>
      <c r="F34" s="143"/>
      <c r="G34" s="144"/>
      <c r="H34" s="75">
        <f t="shared" si="0"/>
        <v>0</v>
      </c>
      <c r="I34" s="75">
        <f t="shared" si="1"/>
        <v>0</v>
      </c>
    </row>
    <row r="35" spans="2:9" ht="12.75">
      <c r="B35" s="231"/>
      <c r="C35" s="231"/>
      <c r="D35" s="231"/>
      <c r="E35" s="143"/>
      <c r="F35" s="143"/>
      <c r="G35" s="144"/>
      <c r="H35" s="75">
        <f t="shared" si="0"/>
        <v>0</v>
      </c>
      <c r="I35" s="75">
        <f t="shared" si="1"/>
        <v>0</v>
      </c>
    </row>
    <row r="36" spans="2:9" ht="12.75">
      <c r="B36" s="53"/>
      <c r="C36" s="313" t="s">
        <v>158</v>
      </c>
      <c r="D36" s="314"/>
      <c r="E36" s="75">
        <f>SUM(E9:E17)</f>
        <v>0</v>
      </c>
      <c r="F36" s="75">
        <f>SUM(F9:F17)</f>
        <v>0</v>
      </c>
      <c r="G36" s="75"/>
      <c r="H36" s="75">
        <f>SUM(H9:H35)</f>
        <v>0</v>
      </c>
      <c r="I36" s="75">
        <f>SUM(I9:I35)</f>
        <v>0</v>
      </c>
    </row>
  </sheetData>
  <sheetProtection/>
  <mergeCells count="2">
    <mergeCell ref="B1:C1"/>
    <mergeCell ref="C36:D36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asood</dc:creator>
  <cp:keywords/>
  <dc:description/>
  <cp:lastModifiedBy>Tyson Self</cp:lastModifiedBy>
  <cp:lastPrinted>2017-11-25T22:15:53Z</cp:lastPrinted>
  <dcterms:created xsi:type="dcterms:W3CDTF">2012-02-16T03:44:14Z</dcterms:created>
  <dcterms:modified xsi:type="dcterms:W3CDTF">2018-05-21T08:47:40Z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">
    <vt:lpwstr>\\cbrvpwxfs01\home$\smoff\2012-13 to 2013-14 energex financial information template (D2012-00032519).xls</vt:lpwstr>
  </property>
</Properties>
</file>